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8_{858CFDBD-B89D-4C09-823A-F99C65B2C269}" xr6:coauthVersionLast="47" xr6:coauthVersionMax="47" xr10:uidLastSave="{00000000-0000-0000-0000-000000000000}"/>
  <workbookProtection workbookPassword="97AA" lockStructure="1"/>
  <bookViews>
    <workbookView xWindow="24" yWindow="24" windowWidth="23016" windowHeight="12216" tabRatio="864" xr2:uid="{486F5FE8-F14D-4A01-884B-A8013CA332F5}"/>
  </bookViews>
  <sheets>
    <sheet name="Austin Blackhawks" sheetId="22" r:id="rId1"/>
    <sheet name="Bayou City Heat" sheetId="1" r:id="rId2"/>
    <sheet name="Boston Renegades" sheetId="26" r:id="rId3"/>
    <sheet name="Carolina Warriors" sheetId="30" r:id="rId4"/>
    <sheet name="Chicago Comets" sheetId="28" r:id="rId5"/>
    <sheet name="Cleveland Scrappers" sheetId="51" r:id="rId6"/>
    <sheet name="Colorado Storm" sheetId="36" r:id="rId7"/>
    <sheet name="Indy Thunder" sheetId="27" r:id="rId8"/>
    <sheet name="Minnesota Fighting Lions" sheetId="34" r:id="rId9"/>
    <sheet name="New Jersey Lightning" sheetId="32" r:id="rId10"/>
    <sheet name="RHI Extreme" sheetId="49" r:id="rId11"/>
    <sheet name="Southwest Slammers" sheetId="48" r:id="rId12"/>
    <sheet name="Stockton Stingrays" sheetId="52" r:id="rId13"/>
    <sheet name="Taiwan Homerun" sheetId="35" r:id="rId14"/>
    <sheet name="Tyler Tigers" sheetId="37" r:id="rId15"/>
    <sheet name="West Coast Dawgs" sheetId="45" r:id="rId16"/>
    <sheet name="Wichita Sonics" sheetId="47" r:id="rId17"/>
  </sheets>
  <externalReferences>
    <externalReference r:id="rId18"/>
  </externalReferences>
  <definedNames>
    <definedName name="cellone">#REF!</definedName>
    <definedName name="celltwo">#REF!</definedName>
    <definedName name="GAME_1">#REF!</definedName>
    <definedName name="GAME_2">#REF!</definedName>
    <definedName name="GAME_3">#REF!</definedName>
    <definedName name="GAME_4">#REF!</definedName>
    <definedName name="GAMES">#REF!</definedName>
    <definedName name="_xlnm.Print_Area" localSheetId="0">'Austin Blackhawks'!$A$1:$S$54</definedName>
    <definedName name="_xlnm.Print_Area" localSheetId="1">'Bayou City Heat'!$A$39:$S$55</definedName>
    <definedName name="_xlnm.Print_Area" localSheetId="2">'Boston Renegades'!$A$37:$S$52</definedName>
    <definedName name="_xlnm.Print_Area" localSheetId="3">'Carolina Warriors'!$A$35:$S$49</definedName>
    <definedName name="_xlnm.Print_Area" localSheetId="4">'Chicago Comets'!$A$41:$S$59</definedName>
    <definedName name="_xlnm.Print_Area" localSheetId="5">'Cleveland Scrappers'!$A$31:$S$44</definedName>
    <definedName name="_xlnm.Print_Area" localSheetId="6">'Colorado Storm'!$A$39:$S$55</definedName>
    <definedName name="_xlnm.Print_Area" localSheetId="7">'Indy Thunder'!$A$41:$S$58</definedName>
    <definedName name="_xlnm.Print_Area" localSheetId="8">'Minnesota Fighting Lions'!$A$31:$S$43</definedName>
    <definedName name="_xlnm.Print_Area" localSheetId="9">'New Jersey Lightning'!$A$37:$S$52</definedName>
    <definedName name="_xlnm.Print_Area" localSheetId="10">'RHI Extreme'!$A$45:$S$64</definedName>
    <definedName name="_xlnm.Print_Area" localSheetId="11">'Southwest Slammers'!$A$35:$S$49</definedName>
    <definedName name="_xlnm.Print_Area" localSheetId="12">'Stockton Stingrays'!$A$35:$S$49</definedName>
    <definedName name="_xlnm.Print_Area" localSheetId="13">'Taiwan Homerun'!$A$31:$S$43</definedName>
    <definedName name="_xlnm.Print_Area" localSheetId="14">'Tyler Tigers'!$A$39:$S$55</definedName>
    <definedName name="_xlnm.Print_Area" localSheetId="15">'West Coast Dawgs'!$A$35:$S$49</definedName>
    <definedName name="_xlnm.Print_Area" localSheetId="16">'Wichita Sonics'!$A$37:$S$52</definedName>
    <definedName name="stat1">'West Coast Dawgs'!$K$35</definedName>
    <definedName name="stat2">'West Coast Dawgs'!$K$48</definedName>
    <definedName name="stat3">'West Coast Dawgs'!$N$35</definedName>
    <definedName name="_var1">#REF!</definedName>
    <definedName name="wrn.World._.Series." localSheetId="0" hidden="1">{#N/A,#N/A,FALSE,"Wichita Sonics";#N/A,#N/A,FALSE,"OKC Bombers";#N/A,#N/A,FALSE,"Rocky Mt. Eagles"}</definedName>
    <definedName name="wrn.World._.Series." localSheetId="1" hidden="1">{#N/A,#N/A,FALSE,"Wichita Sonics";#N/A,#N/A,FALSE,"OKC Bombers";#N/A,#N/A,FALSE,"Rocky Mt. Eagles"}</definedName>
    <definedName name="wrn.World._.Series." localSheetId="2" hidden="1">{#N/A,#N/A,FALSE,"Wichita Sonics";#N/A,#N/A,FALSE,"OKC Bombers";#N/A,#N/A,FALSE,"Rocky Mt. Eagles"}</definedName>
    <definedName name="wrn.World._.Series." localSheetId="3" hidden="1">{#N/A,#N/A,FALSE,"Wichita Sonics";#N/A,#N/A,FALSE,"OKC Bombers";#N/A,#N/A,FALSE,"Rocky Mt. Eagles"}</definedName>
    <definedName name="wrn.World._.Series." localSheetId="4" hidden="1">{#N/A,#N/A,FALSE,"Wichita Sonics";#N/A,#N/A,FALSE,"OKC Bombers";#N/A,#N/A,FALSE,"Rocky Mt. Eagles"}</definedName>
    <definedName name="wrn.World._.Series." localSheetId="5" hidden="1">{#N/A,#N/A,FALSE,"Wichita Sonics";#N/A,#N/A,FALSE,"OKC Bombers";#N/A,#N/A,FALSE,"Rocky Mt. Eagles"}</definedName>
    <definedName name="wrn.World._.Series." localSheetId="6" hidden="1">{#N/A,#N/A,FALSE,"Wichita Sonics";#N/A,#N/A,FALSE,"OKC Bombers";#N/A,#N/A,FALSE,"Rocky Mt. Eagles"}</definedName>
    <definedName name="wrn.World._.Series." localSheetId="7" hidden="1">{#N/A,#N/A,FALSE,"Wichita Sonics";#N/A,#N/A,FALSE,"OKC Bombers";#N/A,#N/A,FALSE,"Rocky Mt. Eagles"}</definedName>
    <definedName name="wrn.World._.Series." localSheetId="8" hidden="1">{#N/A,#N/A,FALSE,"Wichita Sonics";#N/A,#N/A,FALSE,"OKC Bombers";#N/A,#N/A,FALSE,"Rocky Mt. Eagles"}</definedName>
    <definedName name="wrn.World._.Series." localSheetId="9" hidden="1">{#N/A,#N/A,FALSE,"Wichita Sonics";#N/A,#N/A,FALSE,"OKC Bombers";#N/A,#N/A,FALSE,"Rocky Mt. Eagles"}</definedName>
    <definedName name="wrn.World._.Series." localSheetId="10" hidden="1">{#N/A,#N/A,FALSE,"Wichita Sonics";#N/A,#N/A,FALSE,"OKC Bombers";#N/A,#N/A,FALSE,"Rocky Mt. Eagles"}</definedName>
    <definedName name="wrn.World._.Series." localSheetId="11" hidden="1">{#N/A,#N/A,FALSE,"Wichita Sonics";#N/A,#N/A,FALSE,"OKC Bombers";#N/A,#N/A,FALSE,"Rocky Mt. Eagles"}</definedName>
    <definedName name="wrn.World._.Series." localSheetId="12" hidden="1">{#N/A,#N/A,FALSE,"Wichita Sonics";#N/A,#N/A,FALSE,"OKC Bombers";#N/A,#N/A,FALSE,"Rocky Mt. Eagles"}</definedName>
    <definedName name="wrn.World._.Series." localSheetId="13" hidden="1">{#N/A,#N/A,FALSE,"Wichita Sonics";#N/A,#N/A,FALSE,"OKC Bombers";#N/A,#N/A,FALSE,"Rocky Mt. Eagles"}</definedName>
    <definedName name="wrn.World._.Series." localSheetId="14" hidden="1">{#N/A,#N/A,FALSE,"Wichita Sonics";#N/A,#N/A,FALSE,"OKC Bombers";#N/A,#N/A,FALSE,"Rocky Mt. Eagles"}</definedName>
    <definedName name="wrn.World._.Series." localSheetId="15" hidden="1">{#N/A,#N/A,FALSE,"Wichita Sonics";#N/A,#N/A,FALSE,"OKC Bombers";#N/A,#N/A,FALSE,"Rocky Mt. Eagles"}</definedName>
    <definedName name="wrn.World._.Series." localSheetId="16" hidden="1">{#N/A,#N/A,FALSE,"Wichita Sonics";#N/A,#N/A,FALSE,"OKC Bombers";#N/A,#N/A,FALSE,"Rocky Mt. Eagles"}</definedName>
    <definedName name="wrn.World._.Series." hidden="1">{#N/A,#N/A,FALSE,"Wichita Sonics";#N/A,#N/A,FALSE,"OKC Bombers";#N/A,#N/A,FALSE,"Rocky Mt. Eagles"}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30" l="1"/>
  <c r="N50" i="30" s="1"/>
  <c r="B29" i="47"/>
  <c r="B47" i="47"/>
  <c r="A47" i="47"/>
  <c r="B28" i="47"/>
  <c r="B46" i="47"/>
  <c r="A46" i="47"/>
  <c r="B27" i="47"/>
  <c r="B45" i="47"/>
  <c r="A45" i="47"/>
  <c r="B26" i="47"/>
  <c r="B44" i="47"/>
  <c r="A44" i="47"/>
  <c r="B25" i="47"/>
  <c r="B43" i="47"/>
  <c r="A43" i="47"/>
  <c r="B24" i="47"/>
  <c r="B42" i="47"/>
  <c r="A42" i="47"/>
  <c r="B23" i="47"/>
  <c r="B41" i="47"/>
  <c r="A41" i="47"/>
  <c r="B22" i="47"/>
  <c r="B40" i="47"/>
  <c r="A40" i="47"/>
  <c r="O47" i="47"/>
  <c r="S47" i="47" s="1"/>
  <c r="P47" i="47"/>
  <c r="R47" i="47"/>
  <c r="Q47" i="47"/>
  <c r="O46" i="47"/>
  <c r="S46" i="47" s="1"/>
  <c r="P46" i="47"/>
  <c r="R46" i="47"/>
  <c r="Q46" i="47"/>
  <c r="O45" i="47"/>
  <c r="S45" i="47" s="1"/>
  <c r="P45" i="47"/>
  <c r="R45" i="47"/>
  <c r="Q45" i="47"/>
  <c r="O44" i="47"/>
  <c r="S44" i="47" s="1"/>
  <c r="P44" i="47"/>
  <c r="R44" i="47"/>
  <c r="Q44" i="47"/>
  <c r="O43" i="47"/>
  <c r="P43" i="47"/>
  <c r="S43" i="47" s="1"/>
  <c r="R43" i="47"/>
  <c r="Q43" i="47"/>
  <c r="O42" i="47"/>
  <c r="P42" i="47"/>
  <c r="S42" i="47"/>
  <c r="R42" i="47"/>
  <c r="Q42" i="47"/>
  <c r="O41" i="47"/>
  <c r="S41" i="47" s="1"/>
  <c r="P41" i="47"/>
  <c r="R41" i="47"/>
  <c r="Q41" i="47"/>
  <c r="O40" i="47"/>
  <c r="P40" i="47"/>
  <c r="S40" i="47"/>
  <c r="R40" i="47"/>
  <c r="Q40" i="47"/>
  <c r="B29" i="45"/>
  <c r="B46" i="45" s="1"/>
  <c r="A46" i="45"/>
  <c r="B28" i="45"/>
  <c r="B45" i="45"/>
  <c r="A45" i="45"/>
  <c r="B27" i="45"/>
  <c r="B44" i="45" s="1"/>
  <c r="A44" i="45"/>
  <c r="B26" i="45"/>
  <c r="B43" i="45"/>
  <c r="A43" i="45"/>
  <c r="B25" i="45"/>
  <c r="B42" i="45" s="1"/>
  <c r="A42" i="45"/>
  <c r="B24" i="45"/>
  <c r="B41" i="45"/>
  <c r="A41" i="45"/>
  <c r="B23" i="45"/>
  <c r="B40" i="45" s="1"/>
  <c r="A40" i="45"/>
  <c r="B22" i="45"/>
  <c r="B39" i="45"/>
  <c r="A39" i="45"/>
  <c r="B21" i="45"/>
  <c r="B38" i="45" s="1"/>
  <c r="A38" i="45"/>
  <c r="O46" i="45"/>
  <c r="P46" i="45"/>
  <c r="S46" i="45"/>
  <c r="R46" i="45"/>
  <c r="Q46" i="45"/>
  <c r="O45" i="45"/>
  <c r="P45" i="45"/>
  <c r="S45" i="45"/>
  <c r="R45" i="45"/>
  <c r="Q45" i="45"/>
  <c r="O44" i="45"/>
  <c r="P44" i="45"/>
  <c r="S44" i="45" s="1"/>
  <c r="R44" i="45"/>
  <c r="Q44" i="45"/>
  <c r="Q49" i="45" s="1"/>
  <c r="O43" i="45"/>
  <c r="S43" i="45" s="1"/>
  <c r="P43" i="45"/>
  <c r="R43" i="45"/>
  <c r="Q43" i="45"/>
  <c r="O42" i="45"/>
  <c r="S42" i="45" s="1"/>
  <c r="P42" i="45"/>
  <c r="R42" i="45"/>
  <c r="Q42" i="45"/>
  <c r="O41" i="45"/>
  <c r="P41" i="45"/>
  <c r="S41" i="45" s="1"/>
  <c r="R41" i="45"/>
  <c r="Q41" i="45"/>
  <c r="O40" i="45"/>
  <c r="P40" i="45"/>
  <c r="S40" i="45"/>
  <c r="R40" i="45"/>
  <c r="Q40" i="45"/>
  <c r="O39" i="45"/>
  <c r="S39" i="45" s="1"/>
  <c r="P39" i="45"/>
  <c r="R39" i="45"/>
  <c r="R49" i="45" s="1"/>
  <c r="Q39" i="45"/>
  <c r="O38" i="45"/>
  <c r="P38" i="45"/>
  <c r="S38" i="45"/>
  <c r="R38" i="45"/>
  <c r="Q38" i="45"/>
  <c r="B31" i="37"/>
  <c r="B50" i="37" s="1"/>
  <c r="A50" i="37"/>
  <c r="B30" i="37"/>
  <c r="B49" i="37"/>
  <c r="A49" i="37"/>
  <c r="B29" i="37"/>
  <c r="B48" i="37" s="1"/>
  <c r="A48" i="37"/>
  <c r="B28" i="37"/>
  <c r="B47" i="37"/>
  <c r="A47" i="37"/>
  <c r="B27" i="37"/>
  <c r="B46" i="37" s="1"/>
  <c r="A46" i="37"/>
  <c r="B26" i="37"/>
  <c r="B45" i="37"/>
  <c r="A45" i="37"/>
  <c r="B25" i="37"/>
  <c r="B44" i="37" s="1"/>
  <c r="A44" i="37"/>
  <c r="B24" i="37"/>
  <c r="B43" i="37"/>
  <c r="A43" i="37"/>
  <c r="B23" i="37"/>
  <c r="B42" i="37" s="1"/>
  <c r="A42" i="37"/>
  <c r="O50" i="37"/>
  <c r="P50" i="37"/>
  <c r="S50" i="37"/>
  <c r="R50" i="37"/>
  <c r="Q50" i="37"/>
  <c r="O49" i="37"/>
  <c r="P49" i="37"/>
  <c r="S49" i="37"/>
  <c r="R49" i="37"/>
  <c r="Q49" i="37"/>
  <c r="O48" i="37"/>
  <c r="S48" i="37"/>
  <c r="R48" i="37"/>
  <c r="Q48" i="37"/>
  <c r="P48" i="37"/>
  <c r="O47" i="37"/>
  <c r="S47" i="37" s="1"/>
  <c r="P47" i="37"/>
  <c r="R47" i="37"/>
  <c r="Q47" i="37"/>
  <c r="O46" i="37"/>
  <c r="S46" i="37" s="1"/>
  <c r="P46" i="37"/>
  <c r="R46" i="37"/>
  <c r="Q46" i="37"/>
  <c r="O45" i="37"/>
  <c r="P45" i="37"/>
  <c r="R45" i="37"/>
  <c r="Q45" i="37"/>
  <c r="O44" i="37"/>
  <c r="P44" i="37"/>
  <c r="S44" i="37"/>
  <c r="R44" i="37"/>
  <c r="Q44" i="37"/>
  <c r="O43" i="37"/>
  <c r="S43" i="37" s="1"/>
  <c r="P43" i="37"/>
  <c r="R43" i="37"/>
  <c r="Q43" i="37"/>
  <c r="O42" i="37"/>
  <c r="P42" i="37"/>
  <c r="S42" i="37"/>
  <c r="R42" i="37"/>
  <c r="Q42" i="37"/>
  <c r="B24" i="35"/>
  <c r="B39" i="35" s="1"/>
  <c r="A39" i="35"/>
  <c r="B23" i="35"/>
  <c r="B38" i="35"/>
  <c r="A38" i="35"/>
  <c r="B22" i="35"/>
  <c r="B37" i="35" s="1"/>
  <c r="A37" i="35"/>
  <c r="B21" i="35"/>
  <c r="B36" i="35"/>
  <c r="A36" i="35"/>
  <c r="B20" i="35"/>
  <c r="B35" i="35" s="1"/>
  <c r="A35" i="35"/>
  <c r="B19" i="35"/>
  <c r="B34" i="35"/>
  <c r="A34" i="35"/>
  <c r="O39" i="35"/>
  <c r="S39" i="35" s="1"/>
  <c r="P39" i="35"/>
  <c r="R39" i="35"/>
  <c r="Q39" i="35"/>
  <c r="O38" i="35"/>
  <c r="P38" i="35"/>
  <c r="R38" i="35"/>
  <c r="Q38" i="35"/>
  <c r="O37" i="35"/>
  <c r="P37" i="35"/>
  <c r="S37" i="35" s="1"/>
  <c r="R37" i="35"/>
  <c r="Q37" i="35"/>
  <c r="O36" i="35"/>
  <c r="P36" i="35"/>
  <c r="S36" i="35"/>
  <c r="R36" i="35"/>
  <c r="Q36" i="35"/>
  <c r="O35" i="35"/>
  <c r="S35" i="35" s="1"/>
  <c r="P35" i="35"/>
  <c r="R35" i="35"/>
  <c r="Q35" i="35"/>
  <c r="O34" i="35"/>
  <c r="P34" i="35"/>
  <c r="S34" i="35"/>
  <c r="R34" i="35"/>
  <c r="Q34" i="35"/>
  <c r="B28" i="52"/>
  <c r="B45" i="52" s="1"/>
  <c r="A45" i="52"/>
  <c r="B27" i="52"/>
  <c r="B44" i="52"/>
  <c r="A44" i="52"/>
  <c r="B26" i="52"/>
  <c r="B43" i="52" s="1"/>
  <c r="A43" i="52"/>
  <c r="B25" i="52"/>
  <c r="B42" i="52"/>
  <c r="A42" i="52"/>
  <c r="B24" i="52"/>
  <c r="B41" i="52" s="1"/>
  <c r="A41" i="52"/>
  <c r="B23" i="52"/>
  <c r="B40" i="52"/>
  <c r="A40" i="52"/>
  <c r="B22" i="52"/>
  <c r="B39" i="52" s="1"/>
  <c r="A39" i="52"/>
  <c r="B21" i="52"/>
  <c r="B38" i="52"/>
  <c r="A38" i="52"/>
  <c r="O45" i="52"/>
  <c r="P45" i="52"/>
  <c r="S45" i="52"/>
  <c r="R45" i="52"/>
  <c r="Q45" i="52"/>
  <c r="O44" i="52"/>
  <c r="S44" i="52" s="1"/>
  <c r="P44" i="52"/>
  <c r="R44" i="52"/>
  <c r="Q44" i="52"/>
  <c r="O43" i="52"/>
  <c r="P43" i="52"/>
  <c r="S43" i="52"/>
  <c r="R43" i="52"/>
  <c r="Q43" i="52"/>
  <c r="O42" i="52"/>
  <c r="P42" i="52"/>
  <c r="S42" i="52"/>
  <c r="R42" i="52"/>
  <c r="Q42" i="52"/>
  <c r="O41" i="52"/>
  <c r="P41" i="52"/>
  <c r="S41" i="52"/>
  <c r="R41" i="52"/>
  <c r="Q41" i="52"/>
  <c r="O40" i="52"/>
  <c r="P40" i="52"/>
  <c r="S40" i="52" s="1"/>
  <c r="R40" i="52"/>
  <c r="Q40" i="52"/>
  <c r="O39" i="52"/>
  <c r="S39" i="52" s="1"/>
  <c r="P39" i="52"/>
  <c r="R39" i="52"/>
  <c r="Q39" i="52"/>
  <c r="O38" i="52"/>
  <c r="P38" i="52"/>
  <c r="R38" i="52"/>
  <c r="Q38" i="52"/>
  <c r="B29" i="48"/>
  <c r="B46" i="48"/>
  <c r="A46" i="48"/>
  <c r="B28" i="48"/>
  <c r="B45" i="48" s="1"/>
  <c r="A45" i="48"/>
  <c r="B27" i="48"/>
  <c r="B44" i="48"/>
  <c r="A44" i="48"/>
  <c r="B26" i="48"/>
  <c r="B43" i="48"/>
  <c r="A43" i="48"/>
  <c r="B25" i="48"/>
  <c r="B42" i="48"/>
  <c r="A42" i="48"/>
  <c r="B24" i="48"/>
  <c r="B41" i="48" s="1"/>
  <c r="A41" i="48"/>
  <c r="B23" i="48"/>
  <c r="B40" i="48"/>
  <c r="A40" i="48"/>
  <c r="B22" i="48"/>
  <c r="B39" i="48"/>
  <c r="A39" i="48"/>
  <c r="B21" i="48"/>
  <c r="B38" i="48"/>
  <c r="A38" i="48"/>
  <c r="O46" i="48"/>
  <c r="P46" i="48"/>
  <c r="S46" i="48"/>
  <c r="R46" i="48"/>
  <c r="Q46" i="48"/>
  <c r="O45" i="48"/>
  <c r="P45" i="48"/>
  <c r="S45" i="48"/>
  <c r="R45" i="48"/>
  <c r="Q45" i="48"/>
  <c r="O44" i="48"/>
  <c r="P44" i="48"/>
  <c r="R44" i="48"/>
  <c r="Q44" i="48"/>
  <c r="O43" i="48"/>
  <c r="P43" i="48"/>
  <c r="S43" i="48"/>
  <c r="R43" i="48"/>
  <c r="Q43" i="48"/>
  <c r="O42" i="48"/>
  <c r="P42" i="48"/>
  <c r="S42" i="48"/>
  <c r="R42" i="48"/>
  <c r="Q42" i="48"/>
  <c r="O41" i="48"/>
  <c r="P41" i="48"/>
  <c r="S41" i="48"/>
  <c r="R41" i="48"/>
  <c r="Q41" i="48"/>
  <c r="O40" i="48"/>
  <c r="P40" i="48"/>
  <c r="S40" i="48" s="1"/>
  <c r="R40" i="48"/>
  <c r="Q40" i="48"/>
  <c r="O39" i="48"/>
  <c r="S39" i="48" s="1"/>
  <c r="P39" i="48"/>
  <c r="R39" i="48"/>
  <c r="Q39" i="48"/>
  <c r="O38" i="48"/>
  <c r="P38" i="48"/>
  <c r="P49" i="48" s="1"/>
  <c r="R38" i="48"/>
  <c r="Q38" i="48"/>
  <c r="B39" i="49"/>
  <c r="B61" i="49"/>
  <c r="A61" i="49"/>
  <c r="B38" i="49"/>
  <c r="B60" i="49" s="1"/>
  <c r="A60" i="49"/>
  <c r="B37" i="49"/>
  <c r="B59" i="49"/>
  <c r="A59" i="49"/>
  <c r="B36" i="49"/>
  <c r="B58" i="49"/>
  <c r="A58" i="49"/>
  <c r="B35" i="49"/>
  <c r="B57" i="49"/>
  <c r="A57" i="49"/>
  <c r="B34" i="49"/>
  <c r="B56" i="49" s="1"/>
  <c r="A56" i="49"/>
  <c r="B33" i="49"/>
  <c r="B55" i="49"/>
  <c r="A55" i="49"/>
  <c r="B32" i="49"/>
  <c r="B54" i="49"/>
  <c r="A54" i="49"/>
  <c r="B31" i="49"/>
  <c r="B53" i="49"/>
  <c r="A53" i="49"/>
  <c r="B30" i="49"/>
  <c r="B52" i="49" s="1"/>
  <c r="A52" i="49"/>
  <c r="B29" i="49"/>
  <c r="B51" i="49"/>
  <c r="A51" i="49"/>
  <c r="B28" i="49"/>
  <c r="B50" i="49"/>
  <c r="A50" i="49"/>
  <c r="B27" i="49"/>
  <c r="B49" i="49"/>
  <c r="A49" i="49"/>
  <c r="B26" i="49"/>
  <c r="B48" i="49" s="1"/>
  <c r="A48" i="49"/>
  <c r="O61" i="49"/>
  <c r="P61" i="49"/>
  <c r="S61" i="49" s="1"/>
  <c r="R61" i="49"/>
  <c r="Q61" i="49"/>
  <c r="O60" i="49"/>
  <c r="P60" i="49"/>
  <c r="S60" i="49"/>
  <c r="R60" i="49"/>
  <c r="R64" i="49" s="1"/>
  <c r="Q60" i="49"/>
  <c r="O59" i="49"/>
  <c r="P59" i="49"/>
  <c r="S59" i="49"/>
  <c r="R59" i="49"/>
  <c r="Q59" i="49"/>
  <c r="O58" i="49"/>
  <c r="P58" i="49"/>
  <c r="S58" i="49" s="1"/>
  <c r="R58" i="49"/>
  <c r="Q58" i="49"/>
  <c r="O57" i="49"/>
  <c r="S57" i="49" s="1"/>
  <c r="P57" i="49"/>
  <c r="R57" i="49"/>
  <c r="Q57" i="49"/>
  <c r="O56" i="49"/>
  <c r="S56" i="49" s="1"/>
  <c r="P56" i="49"/>
  <c r="R56" i="49"/>
  <c r="Q56" i="49"/>
  <c r="O55" i="49"/>
  <c r="P55" i="49"/>
  <c r="S55" i="49" s="1"/>
  <c r="R55" i="49"/>
  <c r="Q55" i="49"/>
  <c r="O54" i="49"/>
  <c r="P54" i="49"/>
  <c r="S54" i="49"/>
  <c r="R54" i="49"/>
  <c r="Q54" i="49"/>
  <c r="O53" i="49"/>
  <c r="S53" i="49" s="1"/>
  <c r="P53" i="49"/>
  <c r="R53" i="49"/>
  <c r="Q53" i="49"/>
  <c r="O52" i="49"/>
  <c r="P52" i="49"/>
  <c r="S52" i="49"/>
  <c r="R52" i="49"/>
  <c r="Q52" i="49"/>
  <c r="O51" i="49"/>
  <c r="S51" i="49" s="1"/>
  <c r="P51" i="49"/>
  <c r="R51" i="49"/>
  <c r="Q51" i="49"/>
  <c r="O50" i="49"/>
  <c r="P50" i="49"/>
  <c r="R50" i="49"/>
  <c r="Q50" i="49"/>
  <c r="O49" i="49"/>
  <c r="O64" i="49" s="1"/>
  <c r="P49" i="49"/>
  <c r="P64" i="49" s="1"/>
  <c r="S64" i="49" s="1"/>
  <c r="R49" i="49"/>
  <c r="Q49" i="49"/>
  <c r="O48" i="49"/>
  <c r="P48" i="49"/>
  <c r="S48" i="49"/>
  <c r="R48" i="49"/>
  <c r="Q48" i="49"/>
  <c r="B29" i="32"/>
  <c r="B47" i="32"/>
  <c r="A47" i="32"/>
  <c r="B28" i="32"/>
  <c r="B46" i="32" s="1"/>
  <c r="A46" i="32"/>
  <c r="B27" i="32"/>
  <c r="B45" i="32" s="1"/>
  <c r="A45" i="32"/>
  <c r="B26" i="32"/>
  <c r="B44" i="32" s="1"/>
  <c r="A44" i="32"/>
  <c r="B25" i="32"/>
  <c r="B43" i="32"/>
  <c r="A43" i="32"/>
  <c r="B24" i="32"/>
  <c r="B42" i="32"/>
  <c r="A42" i="32"/>
  <c r="B23" i="32"/>
  <c r="B41" i="32" s="1"/>
  <c r="A41" i="32"/>
  <c r="B22" i="32"/>
  <c r="B40" i="32" s="1"/>
  <c r="A40" i="32"/>
  <c r="O47" i="32"/>
  <c r="P47" i="32"/>
  <c r="S47" i="32"/>
  <c r="R47" i="32"/>
  <c r="Q47" i="32"/>
  <c r="O46" i="32"/>
  <c r="P46" i="32"/>
  <c r="S46" i="32" s="1"/>
  <c r="R46" i="32"/>
  <c r="Q46" i="32"/>
  <c r="O45" i="32"/>
  <c r="S45" i="32" s="1"/>
  <c r="P45" i="32"/>
  <c r="R45" i="32"/>
  <c r="Q45" i="32"/>
  <c r="O44" i="32"/>
  <c r="P44" i="32"/>
  <c r="R44" i="32"/>
  <c r="Q44" i="32"/>
  <c r="O43" i="32"/>
  <c r="P43" i="32"/>
  <c r="R43" i="32"/>
  <c r="Q43" i="32"/>
  <c r="O42" i="32"/>
  <c r="P42" i="32"/>
  <c r="S42" i="32"/>
  <c r="R42" i="32"/>
  <c r="Q42" i="32"/>
  <c r="O41" i="32"/>
  <c r="S41" i="32" s="1"/>
  <c r="P41" i="32"/>
  <c r="R41" i="32"/>
  <c r="Q41" i="32"/>
  <c r="O40" i="32"/>
  <c r="P40" i="32"/>
  <c r="S40" i="32"/>
  <c r="R40" i="32"/>
  <c r="Q40" i="32"/>
  <c r="B24" i="34"/>
  <c r="B39" i="34" s="1"/>
  <c r="A39" i="34"/>
  <c r="B23" i="34"/>
  <c r="B38" i="34"/>
  <c r="A38" i="34"/>
  <c r="B22" i="34"/>
  <c r="B37" i="34" s="1"/>
  <c r="A37" i="34"/>
  <c r="B21" i="34"/>
  <c r="B36" i="34"/>
  <c r="A36" i="34"/>
  <c r="B20" i="34"/>
  <c r="B35" i="34" s="1"/>
  <c r="A35" i="34"/>
  <c r="B19" i="34"/>
  <c r="B34" i="34"/>
  <c r="A34" i="34"/>
  <c r="O39" i="34"/>
  <c r="S39" i="34" s="1"/>
  <c r="P39" i="34"/>
  <c r="R39" i="34"/>
  <c r="Q39" i="34"/>
  <c r="O38" i="34"/>
  <c r="S38" i="34" s="1"/>
  <c r="P38" i="34"/>
  <c r="R38" i="34"/>
  <c r="Q38" i="34"/>
  <c r="O37" i="34"/>
  <c r="P37" i="34"/>
  <c r="S37" i="34"/>
  <c r="R37" i="34"/>
  <c r="Q37" i="34"/>
  <c r="O36" i="34"/>
  <c r="P36" i="34"/>
  <c r="S36" i="34"/>
  <c r="R36" i="34"/>
  <c r="Q36" i="34"/>
  <c r="O35" i="34"/>
  <c r="S35" i="34" s="1"/>
  <c r="P35" i="34"/>
  <c r="R35" i="34"/>
  <c r="Q35" i="34"/>
  <c r="O34" i="34"/>
  <c r="P34" i="34"/>
  <c r="S34" i="34"/>
  <c r="R34" i="34"/>
  <c r="R43" i="34" s="1"/>
  <c r="Q34" i="34"/>
  <c r="B34" i="27"/>
  <c r="B54" i="27" s="1"/>
  <c r="A54" i="27"/>
  <c r="B33" i="27"/>
  <c r="B53" i="27"/>
  <c r="A53" i="27"/>
  <c r="B32" i="27"/>
  <c r="B52" i="27" s="1"/>
  <c r="A52" i="27"/>
  <c r="B31" i="27"/>
  <c r="B51" i="27"/>
  <c r="A51" i="27"/>
  <c r="B30" i="27"/>
  <c r="B50" i="27" s="1"/>
  <c r="A50" i="27"/>
  <c r="B29" i="27"/>
  <c r="B49" i="27"/>
  <c r="A49" i="27"/>
  <c r="B28" i="27"/>
  <c r="B48" i="27" s="1"/>
  <c r="A48" i="27"/>
  <c r="B27" i="27"/>
  <c r="B47" i="27"/>
  <c r="A47" i="27"/>
  <c r="B26" i="27"/>
  <c r="B46" i="27" s="1"/>
  <c r="A46" i="27"/>
  <c r="B25" i="27"/>
  <c r="B45" i="27"/>
  <c r="A45" i="27"/>
  <c r="B24" i="27"/>
  <c r="B44" i="27" s="1"/>
  <c r="A44" i="27"/>
  <c r="O54" i="27"/>
  <c r="P54" i="27"/>
  <c r="S54" i="27" s="1"/>
  <c r="R54" i="27"/>
  <c r="Q54" i="27"/>
  <c r="O53" i="27"/>
  <c r="S53" i="27" s="1"/>
  <c r="P53" i="27"/>
  <c r="R53" i="27"/>
  <c r="Q53" i="27"/>
  <c r="O52" i="27"/>
  <c r="P52" i="27"/>
  <c r="S52" i="27"/>
  <c r="R52" i="27"/>
  <c r="Q52" i="27"/>
  <c r="O51" i="27"/>
  <c r="S51" i="27" s="1"/>
  <c r="P51" i="27"/>
  <c r="R51" i="27"/>
  <c r="Q51" i="27"/>
  <c r="O50" i="27"/>
  <c r="P50" i="27"/>
  <c r="P58" i="27" s="1"/>
  <c r="R50" i="27"/>
  <c r="Q50" i="27"/>
  <c r="O49" i="27"/>
  <c r="P49" i="27"/>
  <c r="S49" i="27" s="1"/>
  <c r="R49" i="27"/>
  <c r="Q49" i="27"/>
  <c r="O48" i="27"/>
  <c r="P48" i="27"/>
  <c r="S48" i="27"/>
  <c r="R48" i="27"/>
  <c r="R58" i="27" s="1"/>
  <c r="Q48" i="27"/>
  <c r="O47" i="27"/>
  <c r="P47" i="27"/>
  <c r="S47" i="27"/>
  <c r="R47" i="27"/>
  <c r="Q47" i="27"/>
  <c r="O46" i="27"/>
  <c r="P46" i="27"/>
  <c r="S46" i="27" s="1"/>
  <c r="R46" i="27"/>
  <c r="Q46" i="27"/>
  <c r="O45" i="27"/>
  <c r="S45" i="27" s="1"/>
  <c r="P45" i="27"/>
  <c r="R45" i="27"/>
  <c r="Q45" i="27"/>
  <c r="O44" i="27"/>
  <c r="P44" i="27"/>
  <c r="R44" i="27"/>
  <c r="Q44" i="27"/>
  <c r="B33" i="36"/>
  <c r="B52" i="36"/>
  <c r="A52" i="36"/>
  <c r="B32" i="36"/>
  <c r="B51" i="36" s="1"/>
  <c r="A51" i="36"/>
  <c r="B31" i="36"/>
  <c r="B50" i="36" s="1"/>
  <c r="A50" i="36"/>
  <c r="B30" i="36"/>
  <c r="B49" i="36"/>
  <c r="A49" i="36"/>
  <c r="B29" i="36"/>
  <c r="B48" i="36"/>
  <c r="A48" i="36"/>
  <c r="B28" i="36"/>
  <c r="B47" i="36" s="1"/>
  <c r="A47" i="36"/>
  <c r="B27" i="36"/>
  <c r="B46" i="36"/>
  <c r="A46" i="36"/>
  <c r="B26" i="36"/>
  <c r="B45" i="36"/>
  <c r="A45" i="36"/>
  <c r="B25" i="36"/>
  <c r="B44" i="36"/>
  <c r="A44" i="36"/>
  <c r="B24" i="36"/>
  <c r="B43" i="36" s="1"/>
  <c r="A43" i="36"/>
  <c r="B23" i="36"/>
  <c r="B42" i="36"/>
  <c r="A42" i="36"/>
  <c r="O52" i="36"/>
  <c r="S52" i="36"/>
  <c r="R52" i="36"/>
  <c r="Q52" i="36"/>
  <c r="P52" i="36"/>
  <c r="O51" i="36"/>
  <c r="S51" i="36" s="1"/>
  <c r="P51" i="36"/>
  <c r="R51" i="36"/>
  <c r="Q51" i="36"/>
  <c r="O50" i="36"/>
  <c r="P50" i="36"/>
  <c r="P55" i="36" s="1"/>
  <c r="R50" i="36"/>
  <c r="Q50" i="36"/>
  <c r="O49" i="36"/>
  <c r="P49" i="36"/>
  <c r="S49" i="36" s="1"/>
  <c r="R49" i="36"/>
  <c r="Q49" i="36"/>
  <c r="O48" i="36"/>
  <c r="P48" i="36"/>
  <c r="S48" i="36" s="1"/>
  <c r="R48" i="36"/>
  <c r="Q48" i="36"/>
  <c r="O47" i="36"/>
  <c r="S47" i="36" s="1"/>
  <c r="P47" i="36"/>
  <c r="R47" i="36"/>
  <c r="Q47" i="36"/>
  <c r="O46" i="36"/>
  <c r="P46" i="36"/>
  <c r="S46" i="36"/>
  <c r="R46" i="36"/>
  <c r="Q46" i="36"/>
  <c r="O45" i="36"/>
  <c r="P45" i="36"/>
  <c r="S45" i="36"/>
  <c r="R45" i="36"/>
  <c r="Q45" i="36"/>
  <c r="O44" i="36"/>
  <c r="P44" i="36"/>
  <c r="R44" i="36"/>
  <c r="Q44" i="36"/>
  <c r="O43" i="36"/>
  <c r="P43" i="36"/>
  <c r="S43" i="36"/>
  <c r="R43" i="36"/>
  <c r="Q43" i="36"/>
  <c r="O42" i="36"/>
  <c r="P42" i="36"/>
  <c r="S42" i="36"/>
  <c r="R42" i="36"/>
  <c r="R55" i="36" s="1"/>
  <c r="Q42" i="36"/>
  <c r="B24" i="51"/>
  <c r="B39" i="51"/>
  <c r="A39" i="51"/>
  <c r="B23" i="51"/>
  <c r="B38" i="51" s="1"/>
  <c r="A38" i="51"/>
  <c r="B22" i="51"/>
  <c r="B37" i="51" s="1"/>
  <c r="A37" i="51"/>
  <c r="B21" i="51"/>
  <c r="B36" i="51" s="1"/>
  <c r="A36" i="51"/>
  <c r="B20" i="51"/>
  <c r="B35" i="51"/>
  <c r="A35" i="51"/>
  <c r="B19" i="51"/>
  <c r="B34" i="51"/>
  <c r="A34" i="51"/>
  <c r="O39" i="51"/>
  <c r="S39" i="51" s="1"/>
  <c r="P39" i="51"/>
  <c r="R39" i="51"/>
  <c r="Q39" i="51"/>
  <c r="Q43" i="51" s="1"/>
  <c r="O38" i="51"/>
  <c r="P38" i="51"/>
  <c r="S38" i="51"/>
  <c r="R38" i="51"/>
  <c r="Q38" i="51"/>
  <c r="O37" i="51"/>
  <c r="S37" i="51" s="1"/>
  <c r="P37" i="51"/>
  <c r="R37" i="51"/>
  <c r="Q37" i="51"/>
  <c r="O36" i="51"/>
  <c r="P36" i="51"/>
  <c r="P43" i="51" s="1"/>
  <c r="R36" i="51"/>
  <c r="Q36" i="51"/>
  <c r="O35" i="51"/>
  <c r="P35" i="51"/>
  <c r="S35" i="51" s="1"/>
  <c r="R35" i="51"/>
  <c r="Q35" i="51"/>
  <c r="O34" i="51"/>
  <c r="P34" i="51"/>
  <c r="S34" i="51"/>
  <c r="R34" i="51"/>
  <c r="Q34" i="51"/>
  <c r="B34" i="28"/>
  <c r="B54" i="28"/>
  <c r="A54" i="28"/>
  <c r="B33" i="28"/>
  <c r="B53" i="28" s="1"/>
  <c r="A53" i="28"/>
  <c r="B32" i="28"/>
  <c r="B52" i="28" s="1"/>
  <c r="A52" i="28"/>
  <c r="B31" i="28"/>
  <c r="B51" i="28"/>
  <c r="A51" i="28"/>
  <c r="B30" i="28"/>
  <c r="B50" i="28"/>
  <c r="A50" i="28"/>
  <c r="B29" i="28"/>
  <c r="B49" i="28"/>
  <c r="A49" i="28"/>
  <c r="B28" i="28"/>
  <c r="B48" i="28" s="1"/>
  <c r="A48" i="28"/>
  <c r="B27" i="28"/>
  <c r="B47" i="28"/>
  <c r="A47" i="28"/>
  <c r="B26" i="28"/>
  <c r="B46" i="28"/>
  <c r="A46" i="28"/>
  <c r="B25" i="28"/>
  <c r="B45" i="28" s="1"/>
  <c r="A45" i="28"/>
  <c r="B24" i="28"/>
  <c r="B44" i="28" s="1"/>
  <c r="A44" i="28"/>
  <c r="O54" i="28"/>
  <c r="S54" i="28" s="1"/>
  <c r="P54" i="28"/>
  <c r="R54" i="28"/>
  <c r="Q54" i="28"/>
  <c r="O53" i="28"/>
  <c r="P53" i="28"/>
  <c r="S53" i="28"/>
  <c r="R53" i="28"/>
  <c r="Q53" i="28"/>
  <c r="O52" i="28"/>
  <c r="P52" i="28"/>
  <c r="S52" i="28"/>
  <c r="R52" i="28"/>
  <c r="Q52" i="28"/>
  <c r="O51" i="28"/>
  <c r="P51" i="28"/>
  <c r="S51" i="28"/>
  <c r="R51" i="28"/>
  <c r="Q51" i="28"/>
  <c r="Q58" i="28" s="1"/>
  <c r="O50" i="28"/>
  <c r="P50" i="28"/>
  <c r="S50" i="28" s="1"/>
  <c r="R50" i="28"/>
  <c r="Q50" i="28"/>
  <c r="O49" i="28"/>
  <c r="S49" i="28" s="1"/>
  <c r="P49" i="28"/>
  <c r="R49" i="28"/>
  <c r="Q49" i="28"/>
  <c r="O48" i="28"/>
  <c r="P48" i="28"/>
  <c r="R48" i="28"/>
  <c r="Q48" i="28"/>
  <c r="O47" i="28"/>
  <c r="P47" i="28"/>
  <c r="S47" i="28"/>
  <c r="R47" i="28"/>
  <c r="Q47" i="28"/>
  <c r="O46" i="28"/>
  <c r="P46" i="28"/>
  <c r="S46" i="28" s="1"/>
  <c r="R46" i="28"/>
  <c r="Q46" i="28"/>
  <c r="O45" i="28"/>
  <c r="S45" i="28" s="1"/>
  <c r="P45" i="28"/>
  <c r="R45" i="28"/>
  <c r="R58" i="28" s="1"/>
  <c r="Q45" i="28"/>
  <c r="O44" i="28"/>
  <c r="P44" i="28"/>
  <c r="S44" i="28"/>
  <c r="R44" i="28"/>
  <c r="Q44" i="28"/>
  <c r="B29" i="30"/>
  <c r="B46" i="30" s="1"/>
  <c r="A46" i="30"/>
  <c r="B28" i="30"/>
  <c r="B45" i="30"/>
  <c r="A45" i="30"/>
  <c r="B27" i="30"/>
  <c r="B44" i="30" s="1"/>
  <c r="A44" i="30"/>
  <c r="B26" i="30"/>
  <c r="B43" i="30"/>
  <c r="A43" i="30"/>
  <c r="B25" i="30"/>
  <c r="B42" i="30" s="1"/>
  <c r="A42" i="30"/>
  <c r="B24" i="30"/>
  <c r="B41" i="30"/>
  <c r="A41" i="30"/>
  <c r="B23" i="30"/>
  <c r="B40" i="30" s="1"/>
  <c r="A40" i="30"/>
  <c r="B22" i="30"/>
  <c r="B39" i="30"/>
  <c r="A39" i="30"/>
  <c r="B21" i="30"/>
  <c r="B38" i="30" s="1"/>
  <c r="A38" i="30"/>
  <c r="O46" i="30"/>
  <c r="P46" i="30"/>
  <c r="S46" i="30"/>
  <c r="R46" i="30"/>
  <c r="Q46" i="30"/>
  <c r="O45" i="30"/>
  <c r="P45" i="30"/>
  <c r="S45" i="30"/>
  <c r="R45" i="30"/>
  <c r="Q45" i="30"/>
  <c r="O44" i="30"/>
  <c r="P44" i="30"/>
  <c r="S44" i="30" s="1"/>
  <c r="R44" i="30"/>
  <c r="Q44" i="30"/>
  <c r="O43" i="30"/>
  <c r="S43" i="30" s="1"/>
  <c r="P43" i="30"/>
  <c r="R43" i="30"/>
  <c r="Q43" i="30"/>
  <c r="Q49" i="30" s="1"/>
  <c r="O42" i="30"/>
  <c r="P42" i="30"/>
  <c r="R42" i="30"/>
  <c r="Q42" i="30"/>
  <c r="O41" i="30"/>
  <c r="P41" i="30"/>
  <c r="S41" i="30" s="1"/>
  <c r="R41" i="30"/>
  <c r="Q41" i="30"/>
  <c r="O40" i="30"/>
  <c r="P40" i="30"/>
  <c r="S40" i="30"/>
  <c r="R40" i="30"/>
  <c r="R49" i="30" s="1"/>
  <c r="Q40" i="30"/>
  <c r="O39" i="30"/>
  <c r="S39" i="30" s="1"/>
  <c r="P39" i="30"/>
  <c r="R39" i="30"/>
  <c r="Q39" i="30"/>
  <c r="O38" i="30"/>
  <c r="S38" i="30" s="1"/>
  <c r="R38" i="30"/>
  <c r="Q38" i="30"/>
  <c r="P38" i="30"/>
  <c r="B31" i="26"/>
  <c r="B49" i="26" s="1"/>
  <c r="A49" i="26"/>
  <c r="B30" i="26"/>
  <c r="B48" i="26"/>
  <c r="A48" i="26"/>
  <c r="B29" i="26"/>
  <c r="B47" i="26" s="1"/>
  <c r="A47" i="26"/>
  <c r="B28" i="26"/>
  <c r="B46" i="26"/>
  <c r="A46" i="26"/>
  <c r="B27" i="26"/>
  <c r="B45" i="26" s="1"/>
  <c r="A45" i="26"/>
  <c r="B26" i="26"/>
  <c r="B44" i="26"/>
  <c r="A44" i="26"/>
  <c r="B25" i="26"/>
  <c r="B43" i="26" s="1"/>
  <c r="A43" i="26"/>
  <c r="B24" i="26"/>
  <c r="B42" i="26"/>
  <c r="A42" i="26"/>
  <c r="B23" i="26"/>
  <c r="B41" i="26" s="1"/>
  <c r="A41" i="26"/>
  <c r="B22" i="26"/>
  <c r="B40" i="26"/>
  <c r="A40" i="26"/>
  <c r="O49" i="26"/>
  <c r="S49" i="26" s="1"/>
  <c r="P49" i="26"/>
  <c r="R49" i="26"/>
  <c r="Q49" i="26"/>
  <c r="O48" i="26"/>
  <c r="S48" i="26" s="1"/>
  <c r="P48" i="26"/>
  <c r="R48" i="26"/>
  <c r="Q48" i="26"/>
  <c r="O47" i="26"/>
  <c r="P47" i="26"/>
  <c r="S47" i="26" s="1"/>
  <c r="R47" i="26"/>
  <c r="Q47" i="26"/>
  <c r="O46" i="26"/>
  <c r="P46" i="26"/>
  <c r="S46" i="26" s="1"/>
  <c r="R46" i="26"/>
  <c r="Q46" i="26"/>
  <c r="O45" i="26"/>
  <c r="S45" i="26" s="1"/>
  <c r="P45" i="26"/>
  <c r="R45" i="26"/>
  <c r="Q45" i="26"/>
  <c r="O44" i="26"/>
  <c r="P44" i="26"/>
  <c r="S44" i="26"/>
  <c r="R44" i="26"/>
  <c r="R52" i="26" s="1"/>
  <c r="Q44" i="26"/>
  <c r="Q52" i="26" s="1"/>
  <c r="O43" i="26"/>
  <c r="S43" i="26" s="1"/>
  <c r="P43" i="26"/>
  <c r="R43" i="26"/>
  <c r="Q43" i="26"/>
  <c r="O42" i="26"/>
  <c r="S42" i="26" s="1"/>
  <c r="P42" i="26"/>
  <c r="R42" i="26"/>
  <c r="Q42" i="26"/>
  <c r="O41" i="26"/>
  <c r="O52" i="26" s="1"/>
  <c r="P41" i="26"/>
  <c r="R41" i="26"/>
  <c r="Q41" i="26"/>
  <c r="O40" i="26"/>
  <c r="P40" i="26"/>
  <c r="S40" i="26"/>
  <c r="R40" i="26"/>
  <c r="Q40" i="26"/>
  <c r="B33" i="1"/>
  <c r="B52" i="1"/>
  <c r="A52" i="1"/>
  <c r="B32" i="1"/>
  <c r="B51" i="1"/>
  <c r="A51" i="1"/>
  <c r="B31" i="1"/>
  <c r="B50" i="1" s="1"/>
  <c r="A50" i="1"/>
  <c r="B30" i="1"/>
  <c r="B49" i="1"/>
  <c r="A49" i="1"/>
  <c r="B29" i="1"/>
  <c r="B48" i="1"/>
  <c r="A48" i="1"/>
  <c r="B28" i="1"/>
  <c r="B47" i="1" s="1"/>
  <c r="A47" i="1"/>
  <c r="B27" i="1"/>
  <c r="B46" i="1" s="1"/>
  <c r="A46" i="1"/>
  <c r="B26" i="1"/>
  <c r="B45" i="1"/>
  <c r="A45" i="1"/>
  <c r="B25" i="1"/>
  <c r="B44" i="1"/>
  <c r="A44" i="1"/>
  <c r="B24" i="1"/>
  <c r="B43" i="1"/>
  <c r="A43" i="1"/>
  <c r="B23" i="1"/>
  <c r="B42" i="1" s="1"/>
  <c r="A42" i="1"/>
  <c r="O52" i="1"/>
  <c r="S52" i="1" s="1"/>
  <c r="P52" i="1"/>
  <c r="R52" i="1"/>
  <c r="Q52" i="1"/>
  <c r="O51" i="1"/>
  <c r="P51" i="1"/>
  <c r="S51" i="1"/>
  <c r="R51" i="1"/>
  <c r="Q51" i="1"/>
  <c r="O50" i="1"/>
  <c r="P50" i="1"/>
  <c r="S50" i="1" s="1"/>
  <c r="R50" i="1"/>
  <c r="Q50" i="1"/>
  <c r="O49" i="1"/>
  <c r="P49" i="1"/>
  <c r="S49" i="1"/>
  <c r="R49" i="1"/>
  <c r="Q49" i="1"/>
  <c r="O48" i="1"/>
  <c r="S48" i="1"/>
  <c r="R48" i="1"/>
  <c r="Q48" i="1"/>
  <c r="P48" i="1"/>
  <c r="O47" i="1"/>
  <c r="S47" i="1" s="1"/>
  <c r="P47" i="1"/>
  <c r="R47" i="1"/>
  <c r="Q47" i="1"/>
  <c r="O46" i="1"/>
  <c r="S46" i="1" s="1"/>
  <c r="P46" i="1"/>
  <c r="R46" i="1"/>
  <c r="Q46" i="1"/>
  <c r="O45" i="1"/>
  <c r="O55" i="1" s="1"/>
  <c r="P45" i="1"/>
  <c r="P55" i="1" s="1"/>
  <c r="S55" i="1" s="1"/>
  <c r="R45" i="1"/>
  <c r="Q45" i="1"/>
  <c r="O44" i="1"/>
  <c r="P44" i="1"/>
  <c r="S44" i="1"/>
  <c r="R44" i="1"/>
  <c r="Q44" i="1"/>
  <c r="O43" i="1"/>
  <c r="P43" i="1"/>
  <c r="S43" i="1"/>
  <c r="R43" i="1"/>
  <c r="R55" i="1" s="1"/>
  <c r="Q43" i="1"/>
  <c r="O42" i="1"/>
  <c r="P42" i="1"/>
  <c r="S42" i="1"/>
  <c r="R42" i="1"/>
  <c r="Q42" i="1"/>
  <c r="B31" i="22"/>
  <c r="B49" i="22" s="1"/>
  <c r="A49" i="22"/>
  <c r="B30" i="22"/>
  <c r="B48" i="22"/>
  <c r="A48" i="22"/>
  <c r="B29" i="22"/>
  <c r="B47" i="22" s="1"/>
  <c r="A47" i="22"/>
  <c r="B28" i="22"/>
  <c r="B46" i="22"/>
  <c r="A46" i="22"/>
  <c r="B27" i="22"/>
  <c r="B45" i="22" s="1"/>
  <c r="A45" i="22"/>
  <c r="B26" i="22"/>
  <c r="B44" i="22"/>
  <c r="A44" i="22"/>
  <c r="B25" i="22"/>
  <c r="B43" i="22" s="1"/>
  <c r="A43" i="22"/>
  <c r="B24" i="22"/>
  <c r="B42" i="22"/>
  <c r="A42" i="22"/>
  <c r="B23" i="22"/>
  <c r="B41" i="22" s="1"/>
  <c r="A41" i="22"/>
  <c r="B22" i="22"/>
  <c r="B40" i="22"/>
  <c r="A40" i="22"/>
  <c r="O49" i="22"/>
  <c r="S49" i="22" s="1"/>
  <c r="P49" i="22"/>
  <c r="R49" i="22"/>
  <c r="Q49" i="22"/>
  <c r="O48" i="22"/>
  <c r="S48" i="22" s="1"/>
  <c r="P48" i="22"/>
  <c r="R48" i="22"/>
  <c r="Q48" i="22"/>
  <c r="O47" i="22"/>
  <c r="P47" i="22"/>
  <c r="S47" i="22"/>
  <c r="R47" i="22"/>
  <c r="Q47" i="22"/>
  <c r="O46" i="22"/>
  <c r="P46" i="22"/>
  <c r="S46" i="22"/>
  <c r="R46" i="22"/>
  <c r="Q46" i="22"/>
  <c r="O45" i="22"/>
  <c r="S45" i="22" s="1"/>
  <c r="P45" i="22"/>
  <c r="R45" i="22"/>
  <c r="Q45" i="22"/>
  <c r="O44" i="22"/>
  <c r="P44" i="22"/>
  <c r="S44" i="22"/>
  <c r="R44" i="22"/>
  <c r="Q44" i="22"/>
  <c r="O43" i="22"/>
  <c r="S43" i="22" s="1"/>
  <c r="P43" i="22"/>
  <c r="R43" i="22"/>
  <c r="Q43" i="22"/>
  <c r="O42" i="22"/>
  <c r="P42" i="22"/>
  <c r="R42" i="22"/>
  <c r="Q42" i="22"/>
  <c r="O41" i="22"/>
  <c r="P41" i="22"/>
  <c r="S41" i="22"/>
  <c r="R41" i="22"/>
  <c r="Q41" i="22"/>
  <c r="O40" i="22"/>
  <c r="P40" i="22"/>
  <c r="S40" i="22" s="1"/>
  <c r="R40" i="22"/>
  <c r="Q40" i="22"/>
  <c r="R39" i="47"/>
  <c r="R37" i="45"/>
  <c r="R41" i="37"/>
  <c r="R33" i="35"/>
  <c r="R37" i="48"/>
  <c r="R49" i="48" s="1"/>
  <c r="R47" i="49"/>
  <c r="R39" i="32"/>
  <c r="R52" i="32" s="1"/>
  <c r="R33" i="34"/>
  <c r="R43" i="27"/>
  <c r="R41" i="36"/>
  <c r="R33" i="51"/>
  <c r="R43" i="28"/>
  <c r="R37" i="30"/>
  <c r="R39" i="26"/>
  <c r="R41" i="1"/>
  <c r="W49" i="47"/>
  <c r="W48" i="45"/>
  <c r="W52" i="37"/>
  <c r="W41" i="35"/>
  <c r="W47" i="52"/>
  <c r="W48" i="48"/>
  <c r="W63" i="49"/>
  <c r="W49" i="32"/>
  <c r="W41" i="34"/>
  <c r="W56" i="27"/>
  <c r="W54" i="36"/>
  <c r="W41" i="51"/>
  <c r="W56" i="28"/>
  <c r="W48" i="30"/>
  <c r="W51" i="26"/>
  <c r="W54" i="1"/>
  <c r="W51" i="22"/>
  <c r="R37" i="47"/>
  <c r="R35" i="45"/>
  <c r="R39" i="37"/>
  <c r="R31" i="35"/>
  <c r="R35" i="48"/>
  <c r="R45" i="49"/>
  <c r="R37" i="32"/>
  <c r="R31" i="34"/>
  <c r="R41" i="27"/>
  <c r="R39" i="36"/>
  <c r="R31" i="51"/>
  <c r="R41" i="28"/>
  <c r="R35" i="30"/>
  <c r="R37" i="26"/>
  <c r="R39" i="1"/>
  <c r="R37" i="22"/>
  <c r="O51" i="47"/>
  <c r="Q51" i="47"/>
  <c r="B33" i="32"/>
  <c r="B51" i="32"/>
  <c r="O50" i="32"/>
  <c r="S50" i="32" s="1"/>
  <c r="Q50" i="32"/>
  <c r="O42" i="34"/>
  <c r="S42" i="34" s="1"/>
  <c r="Q42" i="34"/>
  <c r="O57" i="27"/>
  <c r="Q57" i="27"/>
  <c r="O57" i="28"/>
  <c r="Q57" i="28"/>
  <c r="Q42" i="35"/>
  <c r="P42" i="35"/>
  <c r="O42" i="35"/>
  <c r="S42" i="35" s="1"/>
  <c r="Q51" i="32"/>
  <c r="S51" i="32" s="1"/>
  <c r="P51" i="32"/>
  <c r="O51" i="32"/>
  <c r="P50" i="32"/>
  <c r="B33" i="47"/>
  <c r="B51" i="47"/>
  <c r="O50" i="47"/>
  <c r="Q50" i="47"/>
  <c r="O54" i="37"/>
  <c r="Q54" i="37"/>
  <c r="B35" i="37"/>
  <c r="B54" i="37"/>
  <c r="O53" i="37"/>
  <c r="Q53" i="37"/>
  <c r="S53" i="37" s="1"/>
  <c r="S54" i="37"/>
  <c r="P54" i="37"/>
  <c r="S51" i="47"/>
  <c r="P51" i="47"/>
  <c r="C16" i="47"/>
  <c r="C17" i="47" s="1"/>
  <c r="D16" i="47"/>
  <c r="E16" i="47"/>
  <c r="F16" i="47"/>
  <c r="F17" i="47" s="1"/>
  <c r="G16" i="47"/>
  <c r="H16" i="47"/>
  <c r="I16" i="47"/>
  <c r="J16" i="47"/>
  <c r="K16" i="47"/>
  <c r="L16" i="47"/>
  <c r="M16" i="47"/>
  <c r="N16" i="47"/>
  <c r="O16" i="47"/>
  <c r="P16" i="47"/>
  <c r="Q16" i="47"/>
  <c r="R16" i="47"/>
  <c r="D17" i="47"/>
  <c r="E17" i="47"/>
  <c r="G17" i="47"/>
  <c r="K17" i="47" s="1"/>
  <c r="O17" i="47" s="1"/>
  <c r="C35" i="47" s="1"/>
  <c r="G35" i="47" s="1"/>
  <c r="K35" i="47" s="1"/>
  <c r="O35" i="47" s="1"/>
  <c r="C53" i="47" s="1"/>
  <c r="G53" i="47" s="1"/>
  <c r="K53" i="47" s="1"/>
  <c r="H17" i="47"/>
  <c r="I17" i="47"/>
  <c r="M17" i="47" s="1"/>
  <c r="Q17" i="47" s="1"/>
  <c r="E35" i="47" s="1"/>
  <c r="I35" i="47" s="1"/>
  <c r="M35" i="47" s="1"/>
  <c r="Q35" i="47" s="1"/>
  <c r="E53" i="47" s="1"/>
  <c r="J17" i="47"/>
  <c r="N17" i="47"/>
  <c r="R17" i="47" s="1"/>
  <c r="A21" i="47"/>
  <c r="B21" i="47"/>
  <c r="A22" i="47"/>
  <c r="A23" i="47"/>
  <c r="A24" i="47"/>
  <c r="A25" i="47"/>
  <c r="A26" i="47"/>
  <c r="A27" i="47"/>
  <c r="A28" i="47"/>
  <c r="A29" i="47"/>
  <c r="B31" i="47"/>
  <c r="B32" i="47"/>
  <c r="C34" i="47"/>
  <c r="D34" i="47"/>
  <c r="E34" i="47"/>
  <c r="F34" i="47"/>
  <c r="G34" i="47"/>
  <c r="H34" i="47"/>
  <c r="I34" i="47"/>
  <c r="J34" i="47"/>
  <c r="K34" i="47"/>
  <c r="L34" i="47"/>
  <c r="M34" i="47"/>
  <c r="N34" i="47"/>
  <c r="O34" i="47"/>
  <c r="P34" i="47"/>
  <c r="Q34" i="47"/>
  <c r="R34" i="47"/>
  <c r="F35" i="47"/>
  <c r="J35" i="47" s="1"/>
  <c r="N35" i="47" s="1"/>
  <c r="R35" i="47" s="1"/>
  <c r="F53" i="47" s="1"/>
  <c r="A39" i="47"/>
  <c r="B39" i="47"/>
  <c r="O39" i="47"/>
  <c r="P39" i="47"/>
  <c r="Q39" i="47"/>
  <c r="B49" i="47"/>
  <c r="O49" i="47"/>
  <c r="P49" i="47"/>
  <c r="Q49" i="47"/>
  <c r="X49" i="47"/>
  <c r="B50" i="47"/>
  <c r="P50" i="47"/>
  <c r="S50" i="47"/>
  <c r="Y50" i="47"/>
  <c r="AA50" i="47"/>
  <c r="C52" i="47"/>
  <c r="D52" i="47"/>
  <c r="E52" i="47"/>
  <c r="F52" i="47"/>
  <c r="G52" i="47"/>
  <c r="H52" i="47"/>
  <c r="I52" i="47"/>
  <c r="J52" i="47"/>
  <c r="K52" i="47"/>
  <c r="L52" i="47"/>
  <c r="M52" i="47"/>
  <c r="N52" i="47"/>
  <c r="N53" i="47" s="1"/>
  <c r="P52" i="47"/>
  <c r="R52" i="47"/>
  <c r="I53" i="47"/>
  <c r="M53" i="47" s="1"/>
  <c r="J53" i="47"/>
  <c r="Q54" i="47"/>
  <c r="C56" i="47"/>
  <c r="C15" i="45"/>
  <c r="D15" i="45"/>
  <c r="E15" i="45"/>
  <c r="F15" i="45"/>
  <c r="G15" i="45"/>
  <c r="H15" i="45"/>
  <c r="I15" i="45"/>
  <c r="J15" i="45"/>
  <c r="K15" i="45"/>
  <c r="L15" i="45"/>
  <c r="M15" i="45"/>
  <c r="N15" i="45"/>
  <c r="O15" i="45"/>
  <c r="P15" i="45"/>
  <c r="Q15" i="45"/>
  <c r="R15" i="45"/>
  <c r="C16" i="45"/>
  <c r="G16" i="45" s="1"/>
  <c r="K16" i="45" s="1"/>
  <c r="O16" i="45" s="1"/>
  <c r="D16" i="45"/>
  <c r="H16" i="45" s="1"/>
  <c r="L16" i="45" s="1"/>
  <c r="P16" i="45" s="1"/>
  <c r="D33" i="45" s="1"/>
  <c r="H33" i="45" s="1"/>
  <c r="L33" i="45" s="1"/>
  <c r="E16" i="45"/>
  <c r="I16" i="45" s="1"/>
  <c r="M16" i="45" s="1"/>
  <c r="Q16" i="45" s="1"/>
  <c r="E33" i="45" s="1"/>
  <c r="I33" i="45" s="1"/>
  <c r="M33" i="45" s="1"/>
  <c r="Q33" i="45" s="1"/>
  <c r="E50" i="45" s="1"/>
  <c r="I50" i="45" s="1"/>
  <c r="M50" i="45" s="1"/>
  <c r="F16" i="45"/>
  <c r="J16" i="45" s="1"/>
  <c r="N16" i="45" s="1"/>
  <c r="R16" i="45" s="1"/>
  <c r="F33" i="45" s="1"/>
  <c r="J33" i="45" s="1"/>
  <c r="N33" i="45" s="1"/>
  <c r="R33" i="45" s="1"/>
  <c r="F50" i="45" s="1"/>
  <c r="J50" i="45" s="1"/>
  <c r="A20" i="45"/>
  <c r="B20" i="45"/>
  <c r="A21" i="45"/>
  <c r="A22" i="45"/>
  <c r="A23" i="45"/>
  <c r="A24" i="45"/>
  <c r="A25" i="45"/>
  <c r="A26" i="45"/>
  <c r="A27" i="45"/>
  <c r="A28" i="45"/>
  <c r="A29" i="45"/>
  <c r="B31" i="45"/>
  <c r="B48" i="45" s="1"/>
  <c r="C32" i="45"/>
  <c r="D32" i="45"/>
  <c r="E32" i="45"/>
  <c r="F32" i="45"/>
  <c r="G32" i="45"/>
  <c r="H32" i="45"/>
  <c r="I32" i="45"/>
  <c r="J32" i="45"/>
  <c r="K32" i="45"/>
  <c r="L32" i="45"/>
  <c r="M32" i="45"/>
  <c r="N32" i="45"/>
  <c r="O32" i="45"/>
  <c r="P32" i="45"/>
  <c r="Q32" i="45"/>
  <c r="R32" i="45"/>
  <c r="P33" i="45"/>
  <c r="D50" i="45" s="1"/>
  <c r="H50" i="45" s="1"/>
  <c r="L50" i="45" s="1"/>
  <c r="A37" i="45"/>
  <c r="B37" i="45"/>
  <c r="O37" i="45"/>
  <c r="S37" i="45" s="1"/>
  <c r="P37" i="45"/>
  <c r="Q37" i="45"/>
  <c r="O48" i="45"/>
  <c r="P48" i="45"/>
  <c r="Q48" i="45"/>
  <c r="S48" i="45"/>
  <c r="X48" i="45"/>
  <c r="Y49" i="45"/>
  <c r="AA49" i="45"/>
  <c r="C49" i="45"/>
  <c r="D49" i="45"/>
  <c r="E49" i="45"/>
  <c r="F49" i="45"/>
  <c r="G49" i="45"/>
  <c r="H49" i="45"/>
  <c r="I49" i="45"/>
  <c r="J49" i="45"/>
  <c r="K49" i="45"/>
  <c r="L49" i="45"/>
  <c r="M49" i="45"/>
  <c r="N49" i="45"/>
  <c r="N50" i="45" s="1"/>
  <c r="O49" i="45"/>
  <c r="Q51" i="45"/>
  <c r="C53" i="45"/>
  <c r="C17" i="37"/>
  <c r="C18" i="37" s="1"/>
  <c r="G18" i="37" s="1"/>
  <c r="K18" i="37" s="1"/>
  <c r="O18" i="37" s="1"/>
  <c r="C37" i="37" s="1"/>
  <c r="G37" i="37" s="1"/>
  <c r="K37" i="37" s="1"/>
  <c r="D17" i="37"/>
  <c r="E17" i="37"/>
  <c r="F17" i="37"/>
  <c r="G17" i="37"/>
  <c r="H17" i="37"/>
  <c r="I17" i="37"/>
  <c r="J17" i="37"/>
  <c r="K17" i="37"/>
  <c r="L17" i="37"/>
  <c r="M17" i="37"/>
  <c r="N17" i="37"/>
  <c r="O17" i="37"/>
  <c r="P17" i="37"/>
  <c r="Q17" i="37"/>
  <c r="R17" i="37"/>
  <c r="D18" i="37"/>
  <c r="H18" i="37" s="1"/>
  <c r="L18" i="37" s="1"/>
  <c r="P18" i="37" s="1"/>
  <c r="E18" i="37"/>
  <c r="I18" i="37" s="1"/>
  <c r="M18" i="37" s="1"/>
  <c r="Q18" i="37" s="1"/>
  <c r="E37" i="37" s="1"/>
  <c r="I37" i="37" s="1"/>
  <c r="M37" i="37" s="1"/>
  <c r="Q37" i="37" s="1"/>
  <c r="E56" i="37" s="1"/>
  <c r="I56" i="37" s="1"/>
  <c r="M56" i="37" s="1"/>
  <c r="F18" i="37"/>
  <c r="J18" i="37" s="1"/>
  <c r="N18" i="37" s="1"/>
  <c r="R18" i="37" s="1"/>
  <c r="F37" i="37" s="1"/>
  <c r="J37" i="37" s="1"/>
  <c r="N37" i="37" s="1"/>
  <c r="R37" i="37" s="1"/>
  <c r="F56" i="37" s="1"/>
  <c r="J56" i="37" s="1"/>
  <c r="A22" i="37"/>
  <c r="B22" i="37"/>
  <c r="A23" i="37"/>
  <c r="A24" i="37"/>
  <c r="A25" i="37"/>
  <c r="A26" i="37"/>
  <c r="A27" i="37"/>
  <c r="A28" i="37"/>
  <c r="A29" i="37"/>
  <c r="A30" i="37"/>
  <c r="A31" i="37"/>
  <c r="B33" i="37"/>
  <c r="B34" i="37"/>
  <c r="C36" i="37"/>
  <c r="D36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O37" i="37"/>
  <c r="A41" i="37"/>
  <c r="B41" i="37"/>
  <c r="O41" i="37"/>
  <c r="S41" i="37" s="1"/>
  <c r="P41" i="37"/>
  <c r="Q41" i="37"/>
  <c r="B52" i="37"/>
  <c r="O52" i="37"/>
  <c r="P52" i="37"/>
  <c r="Q52" i="37"/>
  <c r="S52" i="37"/>
  <c r="X52" i="37"/>
  <c r="B53" i="37"/>
  <c r="P53" i="37"/>
  <c r="Y53" i="37"/>
  <c r="AA53" i="37"/>
  <c r="C55" i="37"/>
  <c r="D55" i="37"/>
  <c r="E55" i="37"/>
  <c r="F55" i="37"/>
  <c r="G55" i="37"/>
  <c r="H55" i="37"/>
  <c r="I55" i="37"/>
  <c r="J55" i="37"/>
  <c r="K55" i="37"/>
  <c r="L55" i="37"/>
  <c r="M55" i="37"/>
  <c r="N55" i="37"/>
  <c r="N56" i="37" s="1"/>
  <c r="Q55" i="37"/>
  <c r="R55" i="37"/>
  <c r="C56" i="37"/>
  <c r="G56" i="37" s="1"/>
  <c r="K56" i="37" s="1"/>
  <c r="Q57" i="37"/>
  <c r="C59" i="37"/>
  <c r="C13" i="35"/>
  <c r="C14" i="35" s="1"/>
  <c r="G14" i="35" s="1"/>
  <c r="K14" i="35" s="1"/>
  <c r="D13" i="35"/>
  <c r="D14" i="35" s="1"/>
  <c r="H14" i="35" s="1"/>
  <c r="L14" i="35" s="1"/>
  <c r="E13" i="35"/>
  <c r="E14" i="35" s="1"/>
  <c r="I14" i="35" s="1"/>
  <c r="F13" i="35"/>
  <c r="G13" i="35"/>
  <c r="H13" i="35"/>
  <c r="I13" i="35"/>
  <c r="J13" i="35"/>
  <c r="K13" i="35"/>
  <c r="L13" i="35"/>
  <c r="M13" i="35"/>
  <c r="N13" i="35"/>
  <c r="O13" i="35"/>
  <c r="P13" i="35"/>
  <c r="Q13" i="35"/>
  <c r="R13" i="35"/>
  <c r="F14" i="35"/>
  <c r="J14" i="35" s="1"/>
  <c r="N14" i="35" s="1"/>
  <c r="R14" i="35" s="1"/>
  <c r="F29" i="35" s="1"/>
  <c r="J29" i="35" s="1"/>
  <c r="M14" i="35"/>
  <c r="Q14" i="35" s="1"/>
  <c r="E29" i="35" s="1"/>
  <c r="I29" i="35" s="1"/>
  <c r="M29" i="35" s="1"/>
  <c r="Q29" i="35" s="1"/>
  <c r="E44" i="35" s="1"/>
  <c r="I44" i="35" s="1"/>
  <c r="M44" i="35" s="1"/>
  <c r="P14" i="35"/>
  <c r="D29" i="35" s="1"/>
  <c r="H29" i="35" s="1"/>
  <c r="L29" i="35" s="1"/>
  <c r="P29" i="35" s="1"/>
  <c r="D44" i="35" s="1"/>
  <c r="H44" i="35" s="1"/>
  <c r="L44" i="35" s="1"/>
  <c r="A18" i="35"/>
  <c r="B18" i="35"/>
  <c r="A19" i="35"/>
  <c r="A20" i="35"/>
  <c r="A21" i="35"/>
  <c r="A22" i="35"/>
  <c r="A23" i="35"/>
  <c r="A24" i="35"/>
  <c r="B26" i="35"/>
  <c r="B27" i="35"/>
  <c r="B42" i="35" s="1"/>
  <c r="C28" i="35"/>
  <c r="D28" i="35"/>
  <c r="E28" i="35"/>
  <c r="F28" i="35"/>
  <c r="G28" i="35"/>
  <c r="H28" i="35"/>
  <c r="I28" i="35"/>
  <c r="J28" i="35"/>
  <c r="K28" i="35"/>
  <c r="L28" i="35"/>
  <c r="M28" i="35"/>
  <c r="N28" i="35"/>
  <c r="O28" i="35"/>
  <c r="P28" i="35"/>
  <c r="Q28" i="35"/>
  <c r="R28" i="35"/>
  <c r="A33" i="35"/>
  <c r="B33" i="35"/>
  <c r="O33" i="35"/>
  <c r="P33" i="35"/>
  <c r="Q33" i="35"/>
  <c r="S33" i="35"/>
  <c r="B41" i="35"/>
  <c r="O41" i="35"/>
  <c r="P41" i="35"/>
  <c r="Q41" i="35"/>
  <c r="S41" i="35"/>
  <c r="X41" i="35"/>
  <c r="Y42" i="35"/>
  <c r="AA42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P43" i="35"/>
  <c r="Q43" i="35"/>
  <c r="N44" i="35"/>
  <c r="Q45" i="35"/>
  <c r="C47" i="35"/>
  <c r="C15" i="52"/>
  <c r="C16" i="52" s="1"/>
  <c r="G16" i="52" s="1"/>
  <c r="K16" i="52" s="1"/>
  <c r="O16" i="52" s="1"/>
  <c r="C33" i="52" s="1"/>
  <c r="G33" i="52" s="1"/>
  <c r="K33" i="52" s="1"/>
  <c r="O33" i="52" s="1"/>
  <c r="C50" i="52" s="1"/>
  <c r="G50" i="52" s="1"/>
  <c r="K50" i="52" s="1"/>
  <c r="D15" i="52"/>
  <c r="D16" i="52" s="1"/>
  <c r="H16" i="52" s="1"/>
  <c r="E15" i="52"/>
  <c r="F15" i="52"/>
  <c r="G15" i="52"/>
  <c r="H15" i="52"/>
  <c r="I15" i="52"/>
  <c r="J15" i="52"/>
  <c r="K15" i="52"/>
  <c r="L15" i="52"/>
  <c r="M15" i="52"/>
  <c r="N15" i="52"/>
  <c r="O15" i="52"/>
  <c r="P15" i="52"/>
  <c r="Q15" i="52"/>
  <c r="R15" i="52"/>
  <c r="E16" i="52"/>
  <c r="F16" i="52"/>
  <c r="I16" i="52"/>
  <c r="J16" i="52"/>
  <c r="L16" i="52"/>
  <c r="P16" i="52" s="1"/>
  <c r="D33" i="52" s="1"/>
  <c r="H33" i="52" s="1"/>
  <c r="L33" i="52" s="1"/>
  <c r="P33" i="52" s="1"/>
  <c r="D50" i="52" s="1"/>
  <c r="H50" i="52" s="1"/>
  <c r="L50" i="52" s="1"/>
  <c r="A20" i="52"/>
  <c r="B20" i="52"/>
  <c r="A21" i="52"/>
  <c r="A22" i="52"/>
  <c r="A23" i="52"/>
  <c r="A24" i="52"/>
  <c r="A25" i="52"/>
  <c r="A26" i="52"/>
  <c r="A27" i="52"/>
  <c r="A28" i="52"/>
  <c r="B30" i="52"/>
  <c r="B31" i="52"/>
  <c r="C32" i="52"/>
  <c r="D32" i="52"/>
  <c r="E32" i="52"/>
  <c r="F32" i="52"/>
  <c r="G32" i="52"/>
  <c r="H32" i="52"/>
  <c r="I32" i="52"/>
  <c r="J32" i="52"/>
  <c r="K32" i="52"/>
  <c r="L32" i="52"/>
  <c r="M32" i="52"/>
  <c r="N32" i="52"/>
  <c r="O32" i="52"/>
  <c r="P32" i="52"/>
  <c r="Q32" i="52"/>
  <c r="R32" i="52"/>
  <c r="R35" i="52"/>
  <c r="A37" i="52"/>
  <c r="B37" i="52"/>
  <c r="O37" i="52"/>
  <c r="P37" i="52"/>
  <c r="Q37" i="52"/>
  <c r="R37" i="52"/>
  <c r="R49" i="52" s="1"/>
  <c r="B47" i="52"/>
  <c r="O47" i="52"/>
  <c r="P47" i="52"/>
  <c r="Q47" i="52"/>
  <c r="S47" i="52"/>
  <c r="X47" i="52"/>
  <c r="B48" i="52"/>
  <c r="O48" i="52"/>
  <c r="S48" i="52" s="1"/>
  <c r="P48" i="52"/>
  <c r="Q48" i="52"/>
  <c r="Y48" i="52"/>
  <c r="AA48" i="52"/>
  <c r="C49" i="52"/>
  <c r="D49" i="52"/>
  <c r="E49" i="52"/>
  <c r="F49" i="52"/>
  <c r="G49" i="52"/>
  <c r="H49" i="52"/>
  <c r="I49" i="52"/>
  <c r="J49" i="52"/>
  <c r="K49" i="52"/>
  <c r="L49" i="52"/>
  <c r="M49" i="52"/>
  <c r="N49" i="52"/>
  <c r="N50" i="52" s="1"/>
  <c r="P49" i="52"/>
  <c r="Q51" i="52"/>
  <c r="C53" i="52"/>
  <c r="C15" i="48"/>
  <c r="D15" i="48"/>
  <c r="D16" i="48" s="1"/>
  <c r="H16" i="48" s="1"/>
  <c r="L16" i="48" s="1"/>
  <c r="P16" i="48" s="1"/>
  <c r="D33" i="48" s="1"/>
  <c r="H33" i="48" s="1"/>
  <c r="L33" i="48" s="1"/>
  <c r="P33" i="48" s="1"/>
  <c r="D50" i="48" s="1"/>
  <c r="H50" i="48" s="1"/>
  <c r="L50" i="48" s="1"/>
  <c r="E15" i="48"/>
  <c r="E16" i="48" s="1"/>
  <c r="I16" i="48" s="1"/>
  <c r="M16" i="48" s="1"/>
  <c r="F15" i="48"/>
  <c r="F16" i="48" s="1"/>
  <c r="J16" i="48" s="1"/>
  <c r="N16" i="48" s="1"/>
  <c r="R16" i="48" s="1"/>
  <c r="F33" i="48" s="1"/>
  <c r="J33" i="48" s="1"/>
  <c r="N33" i="48" s="1"/>
  <c r="R33" i="48" s="1"/>
  <c r="F50" i="48" s="1"/>
  <c r="J50" i="48" s="1"/>
  <c r="G15" i="48"/>
  <c r="H15" i="48"/>
  <c r="I15" i="48"/>
  <c r="J15" i="48"/>
  <c r="K15" i="48"/>
  <c r="L15" i="48"/>
  <c r="M15" i="48"/>
  <c r="N15" i="48"/>
  <c r="O15" i="48"/>
  <c r="P15" i="48"/>
  <c r="Q15" i="48"/>
  <c r="R15" i="48"/>
  <c r="C16" i="48"/>
  <c r="G16" i="48"/>
  <c r="K16" i="48" s="1"/>
  <c r="O16" i="48"/>
  <c r="C33" i="48" s="1"/>
  <c r="G33" i="48" s="1"/>
  <c r="A20" i="48"/>
  <c r="B20" i="48"/>
  <c r="A21" i="48"/>
  <c r="A22" i="48"/>
  <c r="A23" i="48"/>
  <c r="A24" i="48"/>
  <c r="A25" i="48"/>
  <c r="A26" i="48"/>
  <c r="A27" i="48"/>
  <c r="A28" i="48"/>
  <c r="A29" i="48"/>
  <c r="B31" i="48"/>
  <c r="C32" i="48"/>
  <c r="D32" i="48"/>
  <c r="E32" i="48"/>
  <c r="F32" i="48"/>
  <c r="G32" i="48"/>
  <c r="H32" i="48"/>
  <c r="I32" i="48"/>
  <c r="J32" i="48"/>
  <c r="K32" i="48"/>
  <c r="K33" i="48" s="1"/>
  <c r="O33" i="48" s="1"/>
  <c r="C50" i="48" s="1"/>
  <c r="G50" i="48" s="1"/>
  <c r="K50" i="48" s="1"/>
  <c r="L32" i="48"/>
  <c r="M32" i="48"/>
  <c r="N32" i="48"/>
  <c r="O32" i="48"/>
  <c r="P32" i="48"/>
  <c r="Q32" i="48"/>
  <c r="R32" i="48"/>
  <c r="A37" i="48"/>
  <c r="B37" i="48"/>
  <c r="O37" i="48"/>
  <c r="P37" i="48"/>
  <c r="Q37" i="48"/>
  <c r="Q49" i="48" s="1"/>
  <c r="S37" i="48"/>
  <c r="B48" i="48"/>
  <c r="O48" i="48"/>
  <c r="P48" i="48"/>
  <c r="Q48" i="48"/>
  <c r="S48" i="48" s="1"/>
  <c r="X48" i="48"/>
  <c r="Y49" i="48"/>
  <c r="AA49" i="48"/>
  <c r="C49" i="48"/>
  <c r="D49" i="48"/>
  <c r="E49" i="48"/>
  <c r="F49" i="48"/>
  <c r="G49" i="48"/>
  <c r="H49" i="48"/>
  <c r="I49" i="48"/>
  <c r="J49" i="48"/>
  <c r="K49" i="48"/>
  <c r="L49" i="48"/>
  <c r="M49" i="48"/>
  <c r="N49" i="48"/>
  <c r="O49" i="48"/>
  <c r="S49" i="48"/>
  <c r="N50" i="48"/>
  <c r="Q51" i="48"/>
  <c r="C53" i="48"/>
  <c r="C20" i="49"/>
  <c r="D20" i="49"/>
  <c r="D21" i="49" s="1"/>
  <c r="H21" i="49" s="1"/>
  <c r="L21" i="49" s="1"/>
  <c r="P21" i="49" s="1"/>
  <c r="D43" i="49" s="1"/>
  <c r="H43" i="49" s="1"/>
  <c r="L43" i="49" s="1"/>
  <c r="P43" i="49" s="1"/>
  <c r="D65" i="49" s="1"/>
  <c r="H65" i="49" s="1"/>
  <c r="L65" i="49" s="1"/>
  <c r="E20" i="49"/>
  <c r="E21" i="49" s="1"/>
  <c r="F20" i="49"/>
  <c r="F21" i="49" s="1"/>
  <c r="J21" i="49" s="1"/>
  <c r="N21" i="49" s="1"/>
  <c r="R21" i="49" s="1"/>
  <c r="F43" i="49" s="1"/>
  <c r="J43" i="49" s="1"/>
  <c r="N43" i="49" s="1"/>
  <c r="R43" i="49" s="1"/>
  <c r="F65" i="49" s="1"/>
  <c r="J65" i="49" s="1"/>
  <c r="G20" i="49"/>
  <c r="H20" i="49"/>
  <c r="I20" i="49"/>
  <c r="J20" i="49"/>
  <c r="K20" i="49"/>
  <c r="L20" i="49"/>
  <c r="M20" i="49"/>
  <c r="N20" i="49"/>
  <c r="O20" i="49"/>
  <c r="P20" i="49"/>
  <c r="Q20" i="49"/>
  <c r="R20" i="49"/>
  <c r="C21" i="49"/>
  <c r="G21" i="49"/>
  <c r="I21" i="49"/>
  <c r="K21" i="49"/>
  <c r="O21" i="49" s="1"/>
  <c r="A25" i="49"/>
  <c r="B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B41" i="49"/>
  <c r="C42" i="49"/>
  <c r="D42" i="49"/>
  <c r="E42" i="49"/>
  <c r="F42" i="49"/>
  <c r="G42" i="49"/>
  <c r="H42" i="49"/>
  <c r="I42" i="49"/>
  <c r="J42" i="49"/>
  <c r="K42" i="49"/>
  <c r="L42" i="49"/>
  <c r="M42" i="49"/>
  <c r="N42" i="49"/>
  <c r="O42" i="49"/>
  <c r="P42" i="49"/>
  <c r="Q42" i="49"/>
  <c r="R42" i="49"/>
  <c r="A47" i="49"/>
  <c r="B47" i="49"/>
  <c r="O47" i="49"/>
  <c r="P47" i="49"/>
  <c r="Q47" i="49"/>
  <c r="Q64" i="49" s="1"/>
  <c r="S47" i="49"/>
  <c r="B63" i="49"/>
  <c r="O63" i="49"/>
  <c r="S63" i="49" s="1"/>
  <c r="P63" i="49"/>
  <c r="Q63" i="49"/>
  <c r="X63" i="49"/>
  <c r="Y64" i="49"/>
  <c r="AA64" i="49"/>
  <c r="C64" i="49"/>
  <c r="D64" i="49"/>
  <c r="E64" i="49"/>
  <c r="F64" i="49"/>
  <c r="G64" i="49"/>
  <c r="H64" i="49"/>
  <c r="I64" i="49"/>
  <c r="J64" i="49"/>
  <c r="K64" i="49"/>
  <c r="L64" i="49"/>
  <c r="M64" i="49"/>
  <c r="N64" i="49"/>
  <c r="N65" i="49"/>
  <c r="Q66" i="49"/>
  <c r="C68" i="49"/>
  <c r="C16" i="32"/>
  <c r="C17" i="32" s="1"/>
  <c r="G17" i="32" s="1"/>
  <c r="K17" i="32" s="1"/>
  <c r="O17" i="32" s="1"/>
  <c r="C35" i="32" s="1"/>
  <c r="G35" i="32" s="1"/>
  <c r="K35" i="32" s="1"/>
  <c r="O35" i="32" s="1"/>
  <c r="C53" i="32" s="1"/>
  <c r="G53" i="32" s="1"/>
  <c r="K53" i="32" s="1"/>
  <c r="D16" i="32"/>
  <c r="D17" i="32" s="1"/>
  <c r="H17" i="32" s="1"/>
  <c r="L17" i="32" s="1"/>
  <c r="P17" i="32" s="1"/>
  <c r="D35" i="32" s="1"/>
  <c r="H35" i="32" s="1"/>
  <c r="L35" i="32" s="1"/>
  <c r="P35" i="32" s="1"/>
  <c r="D53" i="32" s="1"/>
  <c r="H53" i="32" s="1"/>
  <c r="L53" i="32" s="1"/>
  <c r="E16" i="32"/>
  <c r="F16" i="32"/>
  <c r="F17" i="32" s="1"/>
  <c r="J17" i="32" s="1"/>
  <c r="G16" i="32"/>
  <c r="H16" i="32"/>
  <c r="I16" i="32"/>
  <c r="J16" i="32"/>
  <c r="K16" i="32"/>
  <c r="L16" i="32"/>
  <c r="M16" i="32"/>
  <c r="N16" i="32"/>
  <c r="O16" i="32"/>
  <c r="P16" i="32"/>
  <c r="Q16" i="32"/>
  <c r="R16" i="32"/>
  <c r="E17" i="32"/>
  <c r="I17" i="32"/>
  <c r="M17" i="32"/>
  <c r="Q17" i="32" s="1"/>
  <c r="E35" i="32" s="1"/>
  <c r="I35" i="32" s="1"/>
  <c r="M35" i="32" s="1"/>
  <c r="Q35" i="32" s="1"/>
  <c r="E53" i="32" s="1"/>
  <c r="I53" i="32" s="1"/>
  <c r="M53" i="32" s="1"/>
  <c r="A21" i="32"/>
  <c r="B21" i="32"/>
  <c r="B39" i="32" s="1"/>
  <c r="A22" i="32"/>
  <c r="A23" i="32"/>
  <c r="A24" i="32"/>
  <c r="A25" i="32"/>
  <c r="A26" i="32"/>
  <c r="A27" i="32"/>
  <c r="A28" i="32"/>
  <c r="A29" i="32"/>
  <c r="B31" i="32"/>
  <c r="B49" i="32" s="1"/>
  <c r="B32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A39" i="32"/>
  <c r="O39" i="32"/>
  <c r="P39" i="32"/>
  <c r="Q39" i="32"/>
  <c r="Q52" i="32" s="1"/>
  <c r="S39" i="32"/>
  <c r="O49" i="32"/>
  <c r="P49" i="32"/>
  <c r="Q49" i="32"/>
  <c r="S49" i="32"/>
  <c r="X49" i="32"/>
  <c r="B50" i="32"/>
  <c r="Y50" i="32"/>
  <c r="AA50" i="32"/>
  <c r="C52" i="32"/>
  <c r="D52" i="32"/>
  <c r="E52" i="32"/>
  <c r="F52" i="32"/>
  <c r="G52" i="32"/>
  <c r="H52" i="32"/>
  <c r="I52" i="32"/>
  <c r="J52" i="32"/>
  <c r="K52" i="32"/>
  <c r="L52" i="32"/>
  <c r="M52" i="32"/>
  <c r="N52" i="32"/>
  <c r="N53" i="32"/>
  <c r="Q54" i="32"/>
  <c r="C56" i="32"/>
  <c r="C13" i="34"/>
  <c r="D13" i="34"/>
  <c r="D14" i="34" s="1"/>
  <c r="H14" i="34" s="1"/>
  <c r="E13" i="34"/>
  <c r="F13" i="34"/>
  <c r="F14" i="34" s="1"/>
  <c r="J14" i="34" s="1"/>
  <c r="G13" i="34"/>
  <c r="H13" i="34"/>
  <c r="I13" i="34"/>
  <c r="J13" i="34"/>
  <c r="K13" i="34"/>
  <c r="L13" i="34"/>
  <c r="M13" i="34"/>
  <c r="N13" i="34"/>
  <c r="O13" i="34"/>
  <c r="P13" i="34"/>
  <c r="Q13" i="34"/>
  <c r="R13" i="34"/>
  <c r="C14" i="34"/>
  <c r="G14" i="34" s="1"/>
  <c r="K14" i="34" s="1"/>
  <c r="E14" i="34"/>
  <c r="I14" i="34" s="1"/>
  <c r="M14" i="34" s="1"/>
  <c r="Q14" i="34" s="1"/>
  <c r="E29" i="34" s="1"/>
  <c r="I29" i="34" s="1"/>
  <c r="M29" i="34" s="1"/>
  <c r="Q29" i="34" s="1"/>
  <c r="E44" i="34" s="1"/>
  <c r="I44" i="34" s="1"/>
  <c r="M44" i="34" s="1"/>
  <c r="L14" i="34"/>
  <c r="P14" i="34" s="1"/>
  <c r="D29" i="34" s="1"/>
  <c r="H29" i="34" s="1"/>
  <c r="L29" i="34" s="1"/>
  <c r="P29" i="34" s="1"/>
  <c r="D44" i="34" s="1"/>
  <c r="H44" i="34" s="1"/>
  <c r="L44" i="34" s="1"/>
  <c r="N14" i="34"/>
  <c r="R14" i="34" s="1"/>
  <c r="F29" i="34" s="1"/>
  <c r="J29" i="34" s="1"/>
  <c r="N29" i="34" s="1"/>
  <c r="R29" i="34" s="1"/>
  <c r="F44" i="34" s="1"/>
  <c r="J44" i="34" s="1"/>
  <c r="O14" i="34"/>
  <c r="C29" i="34" s="1"/>
  <c r="G29" i="34" s="1"/>
  <c r="K29" i="34" s="1"/>
  <c r="O29" i="34" s="1"/>
  <c r="C44" i="34" s="1"/>
  <c r="G44" i="34" s="1"/>
  <c r="K44" i="34" s="1"/>
  <c r="A18" i="34"/>
  <c r="B18" i="34"/>
  <c r="A19" i="34"/>
  <c r="A20" i="34"/>
  <c r="A21" i="34"/>
  <c r="A22" i="34"/>
  <c r="A23" i="34"/>
  <c r="A24" i="34"/>
  <c r="B26" i="34"/>
  <c r="B41" i="34" s="1"/>
  <c r="B27" i="34"/>
  <c r="B42" i="34" s="1"/>
  <c r="C28" i="34"/>
  <c r="D28" i="34"/>
  <c r="E28" i="34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A33" i="34"/>
  <c r="B33" i="34"/>
  <c r="O33" i="34"/>
  <c r="S33" i="34" s="1"/>
  <c r="P33" i="34"/>
  <c r="P43" i="34" s="1"/>
  <c r="Q33" i="34"/>
  <c r="Q43" i="34" s="1"/>
  <c r="O41" i="34"/>
  <c r="S41" i="34" s="1"/>
  <c r="P41" i="34"/>
  <c r="Q41" i="34"/>
  <c r="X41" i="34"/>
  <c r="P42" i="34"/>
  <c r="Y42" i="34"/>
  <c r="AA42" i="34"/>
  <c r="C43" i="34"/>
  <c r="D43" i="34"/>
  <c r="E43" i="34"/>
  <c r="F43" i="34"/>
  <c r="G43" i="34"/>
  <c r="H43" i="34"/>
  <c r="I43" i="34"/>
  <c r="J43" i="34"/>
  <c r="K43" i="34"/>
  <c r="L43" i="34"/>
  <c r="M43" i="34"/>
  <c r="N43" i="34"/>
  <c r="N44" i="34" s="1"/>
  <c r="Q45" i="34"/>
  <c r="C47" i="34"/>
  <c r="C18" i="27"/>
  <c r="D18" i="27"/>
  <c r="E18" i="27"/>
  <c r="F18" i="27"/>
  <c r="F19" i="27" s="1"/>
  <c r="J19" i="27" s="1"/>
  <c r="N19" i="27" s="1"/>
  <c r="G18" i="27"/>
  <c r="H18" i="27"/>
  <c r="I18" i="27"/>
  <c r="J18" i="27"/>
  <c r="K18" i="27"/>
  <c r="L18" i="27"/>
  <c r="M18" i="27"/>
  <c r="N18" i="27"/>
  <c r="O18" i="27"/>
  <c r="P18" i="27"/>
  <c r="Q18" i="27"/>
  <c r="R18" i="27"/>
  <c r="C19" i="27"/>
  <c r="G19" i="27" s="1"/>
  <c r="K19" i="27" s="1"/>
  <c r="D19" i="27"/>
  <c r="E19" i="27"/>
  <c r="I19" i="27" s="1"/>
  <c r="M19" i="27" s="1"/>
  <c r="Q19" i="27" s="1"/>
  <c r="E39" i="27" s="1"/>
  <c r="I39" i="27" s="1"/>
  <c r="M39" i="27" s="1"/>
  <c r="Q39" i="27" s="1"/>
  <c r="E59" i="27" s="1"/>
  <c r="I59" i="27" s="1"/>
  <c r="M59" i="27" s="1"/>
  <c r="O19" i="27"/>
  <c r="C39" i="27" s="1"/>
  <c r="R19" i="27"/>
  <c r="F39" i="27" s="1"/>
  <c r="J39" i="27" s="1"/>
  <c r="N39" i="27" s="1"/>
  <c r="R39" i="27" s="1"/>
  <c r="F59" i="27" s="1"/>
  <c r="J59" i="27" s="1"/>
  <c r="A23" i="27"/>
  <c r="B23" i="27"/>
  <c r="A24" i="27"/>
  <c r="A25" i="27"/>
  <c r="A26" i="27"/>
  <c r="A27" i="27"/>
  <c r="A28" i="27"/>
  <c r="A29" i="27"/>
  <c r="A30" i="27"/>
  <c r="A31" i="27"/>
  <c r="A32" i="27"/>
  <c r="A33" i="27"/>
  <c r="A34" i="27"/>
  <c r="B36" i="27"/>
  <c r="B37" i="27"/>
  <c r="C38" i="27"/>
  <c r="D38" i="27"/>
  <c r="E38" i="27"/>
  <c r="F38" i="27"/>
  <c r="G38" i="27"/>
  <c r="H38" i="27"/>
  <c r="I38" i="27"/>
  <c r="J38" i="27"/>
  <c r="K38" i="27"/>
  <c r="L38" i="27"/>
  <c r="M38" i="27"/>
  <c r="N38" i="27"/>
  <c r="O38" i="27"/>
  <c r="P38" i="27"/>
  <c r="Q38" i="27"/>
  <c r="R38" i="27"/>
  <c r="G39" i="27"/>
  <c r="A43" i="27"/>
  <c r="B43" i="27"/>
  <c r="O43" i="27"/>
  <c r="P43" i="27"/>
  <c r="Q43" i="27"/>
  <c r="Q58" i="27" s="1"/>
  <c r="B56" i="27"/>
  <c r="O56" i="27"/>
  <c r="P56" i="27"/>
  <c r="Q56" i="27"/>
  <c r="S56" i="27"/>
  <c r="X56" i="27"/>
  <c r="B57" i="27"/>
  <c r="P57" i="27"/>
  <c r="S57" i="27"/>
  <c r="Y57" i="27"/>
  <c r="AA57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N59" i="27" s="1"/>
  <c r="Q60" i="27"/>
  <c r="C62" i="27"/>
  <c r="C17" i="36"/>
  <c r="D17" i="36"/>
  <c r="D18" i="36" s="1"/>
  <c r="H18" i="36" s="1"/>
  <c r="L18" i="36" s="1"/>
  <c r="P18" i="36" s="1"/>
  <c r="D37" i="36" s="1"/>
  <c r="H37" i="36" s="1"/>
  <c r="L37" i="36" s="1"/>
  <c r="P37" i="36" s="1"/>
  <c r="D56" i="36" s="1"/>
  <c r="H56" i="36" s="1"/>
  <c r="L56" i="36" s="1"/>
  <c r="E17" i="36"/>
  <c r="E18" i="36" s="1"/>
  <c r="I18" i="36" s="1"/>
  <c r="F17" i="36"/>
  <c r="F18" i="36" s="1"/>
  <c r="J18" i="36" s="1"/>
  <c r="G17" i="36"/>
  <c r="H17" i="36"/>
  <c r="I17" i="36"/>
  <c r="J17" i="36"/>
  <c r="K17" i="36"/>
  <c r="L17" i="36"/>
  <c r="M17" i="36"/>
  <c r="N17" i="36"/>
  <c r="O17" i="36"/>
  <c r="P17" i="36"/>
  <c r="Q17" i="36"/>
  <c r="R17" i="36"/>
  <c r="C18" i="36"/>
  <c r="M18" i="36"/>
  <c r="Q18" i="36" s="1"/>
  <c r="N18" i="36"/>
  <c r="R18" i="36" s="1"/>
  <c r="A22" i="36"/>
  <c r="B22" i="36"/>
  <c r="B41" i="36" s="1"/>
  <c r="A23" i="36"/>
  <c r="A24" i="36"/>
  <c r="A25" i="36"/>
  <c r="A26" i="36"/>
  <c r="A27" i="36"/>
  <c r="A28" i="36"/>
  <c r="A29" i="36"/>
  <c r="A30" i="36"/>
  <c r="A31" i="36"/>
  <c r="A32" i="36"/>
  <c r="A33" i="36"/>
  <c r="B35" i="36"/>
  <c r="B54" i="36" s="1"/>
  <c r="C36" i="36"/>
  <c r="D36" i="36"/>
  <c r="E36" i="36"/>
  <c r="F36" i="36"/>
  <c r="G36" i="36"/>
  <c r="H36" i="36"/>
  <c r="I36" i="36"/>
  <c r="J36" i="36"/>
  <c r="K36" i="36"/>
  <c r="L36" i="36"/>
  <c r="M36" i="36"/>
  <c r="N36" i="36"/>
  <c r="O36" i="36"/>
  <c r="P36" i="36"/>
  <c r="Q36" i="36"/>
  <c r="R36" i="36"/>
  <c r="E37" i="36"/>
  <c r="I37" i="36" s="1"/>
  <c r="M37" i="36" s="1"/>
  <c r="F37" i="36"/>
  <c r="J37" i="36" s="1"/>
  <c r="N37" i="36" s="1"/>
  <c r="Q37" i="36"/>
  <c r="R37" i="36"/>
  <c r="A41" i="36"/>
  <c r="O41" i="36"/>
  <c r="S41" i="36" s="1"/>
  <c r="P41" i="36"/>
  <c r="Q41" i="36"/>
  <c r="O54" i="36"/>
  <c r="P54" i="36"/>
  <c r="Q54" i="36"/>
  <c r="S54" i="36" s="1"/>
  <c r="X54" i="36"/>
  <c r="Y55" i="36"/>
  <c r="AA55" i="36"/>
  <c r="C55" i="36"/>
  <c r="D55" i="36"/>
  <c r="E55" i="36"/>
  <c r="F55" i="36"/>
  <c r="G55" i="36"/>
  <c r="H55" i="36"/>
  <c r="I55" i="36"/>
  <c r="J55" i="36"/>
  <c r="K55" i="36"/>
  <c r="L55" i="36"/>
  <c r="M55" i="36"/>
  <c r="N55" i="36"/>
  <c r="N56" i="36" s="1"/>
  <c r="Q55" i="36"/>
  <c r="E56" i="36"/>
  <c r="I56" i="36" s="1"/>
  <c r="M56" i="36" s="1"/>
  <c r="F56" i="36"/>
  <c r="J56" i="36" s="1"/>
  <c r="Q57" i="36"/>
  <c r="C59" i="36"/>
  <c r="C13" i="51"/>
  <c r="C14" i="51" s="1"/>
  <c r="G14" i="51" s="1"/>
  <c r="D13" i="51"/>
  <c r="D14" i="51" s="1"/>
  <c r="H14" i="51" s="1"/>
  <c r="E13" i="51"/>
  <c r="E14" i="51" s="1"/>
  <c r="I14" i="51" s="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F14" i="51"/>
  <c r="J14" i="51"/>
  <c r="N14" i="51" s="1"/>
  <c r="R14" i="51" s="1"/>
  <c r="F29" i="51" s="1"/>
  <c r="J29" i="51" s="1"/>
  <c r="N29" i="51" s="1"/>
  <c r="R29" i="51" s="1"/>
  <c r="F44" i="51" s="1"/>
  <c r="J44" i="51" s="1"/>
  <c r="K14" i="51"/>
  <c r="O14" i="51" s="1"/>
  <c r="C29" i="51" s="1"/>
  <c r="G29" i="51" s="1"/>
  <c r="K29" i="51" s="1"/>
  <c r="O29" i="51" s="1"/>
  <c r="C44" i="51" s="1"/>
  <c r="G44" i="51" s="1"/>
  <c r="K44" i="51" s="1"/>
  <c r="L14" i="51"/>
  <c r="P14" i="51" s="1"/>
  <c r="D29" i="51" s="1"/>
  <c r="H29" i="51" s="1"/>
  <c r="L29" i="51" s="1"/>
  <c r="P29" i="51" s="1"/>
  <c r="D44" i="51" s="1"/>
  <c r="H44" i="51" s="1"/>
  <c r="L44" i="51" s="1"/>
  <c r="M14" i="51"/>
  <c r="Q14" i="51" s="1"/>
  <c r="E29" i="51" s="1"/>
  <c r="I29" i="51" s="1"/>
  <c r="M29" i="51" s="1"/>
  <c r="Q29" i="51" s="1"/>
  <c r="E44" i="51" s="1"/>
  <c r="I44" i="51" s="1"/>
  <c r="M44" i="51" s="1"/>
  <c r="A18" i="51"/>
  <c r="B18" i="51"/>
  <c r="A19" i="51"/>
  <c r="A20" i="51"/>
  <c r="A21" i="51"/>
  <c r="A22" i="51"/>
  <c r="A23" i="51"/>
  <c r="A24" i="51"/>
  <c r="B26" i="51"/>
  <c r="B41" i="51" s="1"/>
  <c r="B27" i="51"/>
  <c r="C28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A33" i="51"/>
  <c r="B33" i="51"/>
  <c r="O33" i="51"/>
  <c r="S33" i="51" s="1"/>
  <c r="P33" i="51"/>
  <c r="Q33" i="51"/>
  <c r="O41" i="51"/>
  <c r="P41" i="51"/>
  <c r="Q41" i="51"/>
  <c r="S41" i="51"/>
  <c r="X41" i="51"/>
  <c r="B42" i="51"/>
  <c r="O42" i="51"/>
  <c r="P42" i="51"/>
  <c r="Q42" i="51"/>
  <c r="S42" i="51" s="1"/>
  <c r="Y42" i="51"/>
  <c r="AA42" i="51"/>
  <c r="C43" i="51"/>
  <c r="D43" i="51"/>
  <c r="E43" i="51"/>
  <c r="F43" i="51"/>
  <c r="G43" i="51"/>
  <c r="H43" i="51"/>
  <c r="I43" i="51"/>
  <c r="J43" i="51"/>
  <c r="K43" i="51"/>
  <c r="L43" i="51"/>
  <c r="M43" i="51"/>
  <c r="N43" i="51"/>
  <c r="R43" i="51"/>
  <c r="N44" i="51"/>
  <c r="Q45" i="51"/>
  <c r="C47" i="51"/>
  <c r="C18" i="28"/>
  <c r="C19" i="28" s="1"/>
  <c r="G19" i="28" s="1"/>
  <c r="K19" i="28" s="1"/>
  <c r="O19" i="28" s="1"/>
  <c r="C39" i="28" s="1"/>
  <c r="G39" i="28" s="1"/>
  <c r="K39" i="28" s="1"/>
  <c r="O39" i="28" s="1"/>
  <c r="C59" i="28" s="1"/>
  <c r="G59" i="28" s="1"/>
  <c r="K59" i="28" s="1"/>
  <c r="D18" i="28"/>
  <c r="D19" i="28" s="1"/>
  <c r="H19" i="28" s="1"/>
  <c r="L19" i="28" s="1"/>
  <c r="P19" i="28" s="1"/>
  <c r="D39" i="28" s="1"/>
  <c r="H39" i="28" s="1"/>
  <c r="L39" i="28" s="1"/>
  <c r="P39" i="28" s="1"/>
  <c r="D59" i="28" s="1"/>
  <c r="H59" i="28" s="1"/>
  <c r="L59" i="28" s="1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E19" i="28"/>
  <c r="F19" i="28"/>
  <c r="I19" i="28"/>
  <c r="M19" i="28" s="1"/>
  <c r="Q19" i="28" s="1"/>
  <c r="E39" i="28" s="1"/>
  <c r="I39" i="28" s="1"/>
  <c r="M39" i="28" s="1"/>
  <c r="Q39" i="28" s="1"/>
  <c r="E59" i="28" s="1"/>
  <c r="I59" i="28" s="1"/>
  <c r="M59" i="28" s="1"/>
  <c r="A23" i="28"/>
  <c r="B23" i="28"/>
  <c r="B43" i="28" s="1"/>
  <c r="A24" i="28"/>
  <c r="A25" i="28"/>
  <c r="A26" i="28"/>
  <c r="A27" i="28"/>
  <c r="A28" i="28"/>
  <c r="A29" i="28"/>
  <c r="A30" i="28"/>
  <c r="A31" i="28"/>
  <c r="A32" i="28"/>
  <c r="A33" i="28"/>
  <c r="A34" i="28"/>
  <c r="B36" i="28"/>
  <c r="B56" i="28" s="1"/>
  <c r="B37" i="28"/>
  <c r="B57" i="28" s="1"/>
  <c r="C38" i="28"/>
  <c r="D38" i="28"/>
  <c r="E38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A43" i="28"/>
  <c r="O43" i="28"/>
  <c r="P43" i="28"/>
  <c r="P58" i="28" s="1"/>
  <c r="Q43" i="28"/>
  <c r="O56" i="28"/>
  <c r="P56" i="28"/>
  <c r="Q56" i="28"/>
  <c r="S56" i="28" s="1"/>
  <c r="X56" i="28"/>
  <c r="P57" i="28"/>
  <c r="S57" i="28"/>
  <c r="Y57" i="28"/>
  <c r="AA57" i="28"/>
  <c r="C58" i="28"/>
  <c r="D58" i="28"/>
  <c r="E58" i="28"/>
  <c r="F58" i="28"/>
  <c r="G58" i="28"/>
  <c r="H58" i="28"/>
  <c r="I58" i="28"/>
  <c r="J58" i="28"/>
  <c r="K58" i="28"/>
  <c r="L58" i="28"/>
  <c r="M58" i="28"/>
  <c r="N58" i="28"/>
  <c r="N59" i="28"/>
  <c r="Q60" i="28"/>
  <c r="C62" i="28"/>
  <c r="C15" i="30"/>
  <c r="C16" i="30" s="1"/>
  <c r="G16" i="30" s="1"/>
  <c r="D15" i="30"/>
  <c r="D16" i="30" s="1"/>
  <c r="H16" i="30" s="1"/>
  <c r="E15" i="30"/>
  <c r="E16" i="30" s="1"/>
  <c r="I16" i="30" s="1"/>
  <c r="F15" i="30"/>
  <c r="F16" i="30" s="1"/>
  <c r="J16" i="30" s="1"/>
  <c r="G15" i="30"/>
  <c r="H15" i="30"/>
  <c r="I15" i="30"/>
  <c r="J15" i="30"/>
  <c r="K15" i="30"/>
  <c r="L15" i="30"/>
  <c r="M15" i="30"/>
  <c r="N15" i="30"/>
  <c r="O15" i="30"/>
  <c r="P15" i="30"/>
  <c r="Q15" i="30"/>
  <c r="R15" i="30"/>
  <c r="K16" i="30"/>
  <c r="O16" i="30" s="1"/>
  <c r="C33" i="30" s="1"/>
  <c r="G33" i="30" s="1"/>
  <c r="K33" i="30" s="1"/>
  <c r="O33" i="30" s="1"/>
  <c r="C50" i="30" s="1"/>
  <c r="G50" i="30" s="1"/>
  <c r="K50" i="30" s="1"/>
  <c r="L16" i="30"/>
  <c r="P16" i="30" s="1"/>
  <c r="D33" i="30" s="1"/>
  <c r="H33" i="30" s="1"/>
  <c r="L33" i="30" s="1"/>
  <c r="P33" i="30" s="1"/>
  <c r="D50" i="30" s="1"/>
  <c r="H50" i="30" s="1"/>
  <c r="L50" i="30" s="1"/>
  <c r="M16" i="30"/>
  <c r="Q16" i="30" s="1"/>
  <c r="E33" i="30" s="1"/>
  <c r="I33" i="30" s="1"/>
  <c r="M33" i="30" s="1"/>
  <c r="Q33" i="30" s="1"/>
  <c r="E50" i="30" s="1"/>
  <c r="I50" i="30" s="1"/>
  <c r="M50" i="30" s="1"/>
  <c r="N16" i="30"/>
  <c r="R16" i="30" s="1"/>
  <c r="F33" i="30" s="1"/>
  <c r="J33" i="30" s="1"/>
  <c r="N33" i="30" s="1"/>
  <c r="R33" i="30" s="1"/>
  <c r="F50" i="30" s="1"/>
  <c r="J50" i="30" s="1"/>
  <c r="A20" i="30"/>
  <c r="B20" i="30"/>
  <c r="A21" i="30"/>
  <c r="A22" i="30"/>
  <c r="A23" i="30"/>
  <c r="A24" i="30"/>
  <c r="A25" i="30"/>
  <c r="A26" i="30"/>
  <c r="A27" i="30"/>
  <c r="A28" i="30"/>
  <c r="A29" i="30"/>
  <c r="B31" i="30"/>
  <c r="B48" i="30" s="1"/>
  <c r="C32" i="30"/>
  <c r="D32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A37" i="30"/>
  <c r="B37" i="30"/>
  <c r="O37" i="30"/>
  <c r="S37" i="30" s="1"/>
  <c r="P37" i="30"/>
  <c r="Q37" i="30"/>
  <c r="O48" i="30"/>
  <c r="P48" i="30"/>
  <c r="Q48" i="30"/>
  <c r="S48" i="30" s="1"/>
  <c r="X48" i="30"/>
  <c r="Y49" i="30"/>
  <c r="AA49" i="30"/>
  <c r="C49" i="30"/>
  <c r="D49" i="30"/>
  <c r="E49" i="30"/>
  <c r="F49" i="30"/>
  <c r="G49" i="30"/>
  <c r="H49" i="30"/>
  <c r="I49" i="30"/>
  <c r="J49" i="30"/>
  <c r="K49" i="30"/>
  <c r="L49" i="30"/>
  <c r="M49" i="30"/>
  <c r="Q51" i="30"/>
  <c r="C53" i="30"/>
  <c r="C16" i="26"/>
  <c r="D16" i="26"/>
  <c r="D17" i="26" s="1"/>
  <c r="H17" i="26" s="1"/>
  <c r="E16" i="26"/>
  <c r="E17" i="26" s="1"/>
  <c r="I17" i="26" s="1"/>
  <c r="F16" i="26"/>
  <c r="F17" i="26" s="1"/>
  <c r="J17" i="26" s="1"/>
  <c r="N17" i="26" s="1"/>
  <c r="R17" i="26" s="1"/>
  <c r="F35" i="26" s="1"/>
  <c r="J35" i="26" s="1"/>
  <c r="N35" i="26" s="1"/>
  <c r="R35" i="26" s="1"/>
  <c r="F53" i="26" s="1"/>
  <c r="J53" i="26" s="1"/>
  <c r="G16" i="26"/>
  <c r="H16" i="26"/>
  <c r="I16" i="26"/>
  <c r="J16" i="26"/>
  <c r="K16" i="26"/>
  <c r="L16" i="26"/>
  <c r="M16" i="26"/>
  <c r="N16" i="26"/>
  <c r="O16" i="26"/>
  <c r="P16" i="26"/>
  <c r="Q16" i="26"/>
  <c r="R16" i="26"/>
  <c r="C17" i="26"/>
  <c r="L17" i="26"/>
  <c r="P17" i="26" s="1"/>
  <c r="D35" i="26" s="1"/>
  <c r="H35" i="26" s="1"/>
  <c r="L35" i="26" s="1"/>
  <c r="P35" i="26" s="1"/>
  <c r="D53" i="26" s="1"/>
  <c r="H53" i="26" s="1"/>
  <c r="L53" i="26" s="1"/>
  <c r="M17" i="26"/>
  <c r="Q17" i="26" s="1"/>
  <c r="E35" i="26" s="1"/>
  <c r="I35" i="26" s="1"/>
  <c r="M35" i="26" s="1"/>
  <c r="Q35" i="26" s="1"/>
  <c r="E53" i="26" s="1"/>
  <c r="I53" i="26" s="1"/>
  <c r="M53" i="26" s="1"/>
  <c r="A21" i="26"/>
  <c r="B21" i="26"/>
  <c r="A22" i="26"/>
  <c r="A23" i="26"/>
  <c r="A24" i="26"/>
  <c r="A25" i="26"/>
  <c r="A26" i="26"/>
  <c r="A27" i="26"/>
  <c r="A28" i="26"/>
  <c r="A29" i="26"/>
  <c r="A30" i="26"/>
  <c r="A31" i="26"/>
  <c r="B33" i="26"/>
  <c r="B51" i="26" s="1"/>
  <c r="C34" i="26"/>
  <c r="D34" i="26"/>
  <c r="E34" i="26"/>
  <c r="F34" i="26"/>
  <c r="G34" i="26"/>
  <c r="H34" i="26"/>
  <c r="I34" i="26"/>
  <c r="J34" i="26"/>
  <c r="K34" i="26"/>
  <c r="L34" i="26"/>
  <c r="M34" i="26"/>
  <c r="N34" i="26"/>
  <c r="O34" i="26"/>
  <c r="P34" i="26"/>
  <c r="Q34" i="26"/>
  <c r="R34" i="26"/>
  <c r="A39" i="26"/>
  <c r="B39" i="26"/>
  <c r="O39" i="26"/>
  <c r="S39" i="26" s="1"/>
  <c r="P39" i="26"/>
  <c r="Q39" i="26"/>
  <c r="O51" i="26"/>
  <c r="P51" i="26"/>
  <c r="Q51" i="26"/>
  <c r="S51" i="26"/>
  <c r="X51" i="26"/>
  <c r="Y52" i="26"/>
  <c r="AA52" i="26"/>
  <c r="C52" i="26"/>
  <c r="D52" i="26"/>
  <c r="E52" i="26"/>
  <c r="F52" i="26"/>
  <c r="G52" i="26"/>
  <c r="H52" i="26"/>
  <c r="I52" i="26"/>
  <c r="J52" i="26"/>
  <c r="K52" i="26"/>
  <c r="L52" i="26"/>
  <c r="M52" i="26"/>
  <c r="N52" i="26"/>
  <c r="N53" i="26" s="1"/>
  <c r="Q54" i="26"/>
  <c r="C56" i="26"/>
  <c r="C17" i="1"/>
  <c r="C18" i="1" s="1"/>
  <c r="G18" i="1" s="1"/>
  <c r="K18" i="1" s="1"/>
  <c r="O18" i="1" s="1"/>
  <c r="C37" i="1" s="1"/>
  <c r="G37" i="1" s="1"/>
  <c r="K37" i="1" s="1"/>
  <c r="O37" i="1" s="1"/>
  <c r="C56" i="1" s="1"/>
  <c r="G56" i="1" s="1"/>
  <c r="K56" i="1" s="1"/>
  <c r="D17" i="1"/>
  <c r="D18" i="1" s="1"/>
  <c r="H18" i="1" s="1"/>
  <c r="L18" i="1" s="1"/>
  <c r="P18" i="1" s="1"/>
  <c r="D37" i="1" s="1"/>
  <c r="H37" i="1" s="1"/>
  <c r="L37" i="1" s="1"/>
  <c r="P37" i="1" s="1"/>
  <c r="D56" i="1" s="1"/>
  <c r="H56" i="1" s="1"/>
  <c r="L56" i="1" s="1"/>
  <c r="E17" i="1"/>
  <c r="E18" i="1" s="1"/>
  <c r="I18" i="1" s="1"/>
  <c r="M18" i="1" s="1"/>
  <c r="Q18" i="1" s="1"/>
  <c r="E37" i="1" s="1"/>
  <c r="I37" i="1" s="1"/>
  <c r="M37" i="1" s="1"/>
  <c r="Q37" i="1" s="1"/>
  <c r="E56" i="1" s="1"/>
  <c r="I56" i="1" s="1"/>
  <c r="M56" i="1" s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F18" i="1"/>
  <c r="J18" i="1"/>
  <c r="A22" i="1"/>
  <c r="B22" i="1"/>
  <c r="A23" i="1"/>
  <c r="A24" i="1"/>
  <c r="A25" i="1"/>
  <c r="A26" i="1"/>
  <c r="A27" i="1"/>
  <c r="A28" i="1"/>
  <c r="A29" i="1"/>
  <c r="A30" i="1"/>
  <c r="A31" i="1"/>
  <c r="A32" i="1"/>
  <c r="A33" i="1"/>
  <c r="B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A41" i="1"/>
  <c r="B41" i="1"/>
  <c r="O41" i="1"/>
  <c r="P41" i="1"/>
  <c r="Q41" i="1"/>
  <c r="S41" i="1"/>
  <c r="B54" i="1"/>
  <c r="O54" i="1"/>
  <c r="S54" i="1" s="1"/>
  <c r="P54" i="1"/>
  <c r="Q54" i="1"/>
  <c r="X54" i="1"/>
  <c r="Y55" i="1"/>
  <c r="AA55" i="1"/>
  <c r="C55" i="1"/>
  <c r="D55" i="1"/>
  <c r="E55" i="1"/>
  <c r="F55" i="1"/>
  <c r="G55" i="1"/>
  <c r="H55" i="1"/>
  <c r="I55" i="1"/>
  <c r="J55" i="1"/>
  <c r="K55" i="1"/>
  <c r="L55" i="1"/>
  <c r="M55" i="1"/>
  <c r="N55" i="1"/>
  <c r="N56" i="1"/>
  <c r="Q57" i="1"/>
  <c r="C59" i="1"/>
  <c r="C16" i="22"/>
  <c r="D16" i="22"/>
  <c r="D17" i="22" s="1"/>
  <c r="E16" i="22"/>
  <c r="E17" i="22" s="1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C17" i="22"/>
  <c r="F17" i="22"/>
  <c r="G17" i="22"/>
  <c r="H17" i="22"/>
  <c r="I17" i="22"/>
  <c r="M17" i="22" s="1"/>
  <c r="Q17" i="22" s="1"/>
  <c r="E35" i="22" s="1"/>
  <c r="I35" i="22" s="1"/>
  <c r="M35" i="22" s="1"/>
  <c r="Q35" i="22" s="1"/>
  <c r="E53" i="22" s="1"/>
  <c r="I53" i="22" s="1"/>
  <c r="M53" i="22" s="1"/>
  <c r="J17" i="22"/>
  <c r="N17" i="22" s="1"/>
  <c r="R17" i="22" s="1"/>
  <c r="F35" i="22" s="1"/>
  <c r="J35" i="22" s="1"/>
  <c r="N35" i="22" s="1"/>
  <c r="R35" i="22" s="1"/>
  <c r="F53" i="22" s="1"/>
  <c r="J53" i="22" s="1"/>
  <c r="A21" i="22"/>
  <c r="B21" i="22"/>
  <c r="B39" i="22" s="1"/>
  <c r="A22" i="22"/>
  <c r="A23" i="22"/>
  <c r="A24" i="22"/>
  <c r="A25" i="22"/>
  <c r="A26" i="22"/>
  <c r="A27" i="22"/>
  <c r="A28" i="22"/>
  <c r="A29" i="22"/>
  <c r="A30" i="22"/>
  <c r="A31" i="22"/>
  <c r="B33" i="22"/>
  <c r="B51" i="22" s="1"/>
  <c r="C34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A39" i="22"/>
  <c r="O39" i="22"/>
  <c r="P39" i="22"/>
  <c r="S39" i="22" s="1"/>
  <c r="Q39" i="22"/>
  <c r="R39" i="22"/>
  <c r="R52" i="22" s="1"/>
  <c r="O51" i="22"/>
  <c r="P51" i="22"/>
  <c r="Q51" i="22"/>
  <c r="S51" i="22" s="1"/>
  <c r="X51" i="22"/>
  <c r="Y52" i="22"/>
  <c r="AA52" i="22"/>
  <c r="C52" i="22"/>
  <c r="D52" i="22"/>
  <c r="E52" i="22"/>
  <c r="F52" i="22"/>
  <c r="G52" i="22"/>
  <c r="H52" i="22"/>
  <c r="I52" i="22"/>
  <c r="J52" i="22"/>
  <c r="K52" i="22"/>
  <c r="L52" i="22"/>
  <c r="M52" i="22"/>
  <c r="N52" i="22"/>
  <c r="N53" i="22" s="1"/>
  <c r="Q52" i="22"/>
  <c r="Q54" i="22"/>
  <c r="C56" i="22"/>
  <c r="P52" i="22" l="1"/>
  <c r="O52" i="22"/>
  <c r="Q52" i="47"/>
  <c r="L17" i="22"/>
  <c r="P17" i="22" s="1"/>
  <c r="D35" i="22" s="1"/>
  <c r="H35" i="22" s="1"/>
  <c r="L35" i="22" s="1"/>
  <c r="P35" i="22" s="1"/>
  <c r="D53" i="22" s="1"/>
  <c r="H53" i="22" s="1"/>
  <c r="L53" i="22" s="1"/>
  <c r="Q55" i="1"/>
  <c r="S43" i="28"/>
  <c r="O58" i="28"/>
  <c r="S58" i="28" s="1"/>
  <c r="K17" i="22"/>
  <c r="O17" i="22" s="1"/>
  <c r="C35" i="22" s="1"/>
  <c r="G35" i="22" s="1"/>
  <c r="K35" i="22" s="1"/>
  <c r="O35" i="22" s="1"/>
  <c r="C53" i="22" s="1"/>
  <c r="G53" i="22" s="1"/>
  <c r="K53" i="22" s="1"/>
  <c r="Q16" i="48"/>
  <c r="E33" i="48" s="1"/>
  <c r="I33" i="48" s="1"/>
  <c r="M33" i="48" s="1"/>
  <c r="Q33" i="48" s="1"/>
  <c r="E50" i="48" s="1"/>
  <c r="I50" i="48" s="1"/>
  <c r="M50" i="48" s="1"/>
  <c r="S37" i="52"/>
  <c r="O49" i="52"/>
  <c r="S49" i="52" s="1"/>
  <c r="G17" i="26"/>
  <c r="K17" i="26" s="1"/>
  <c r="O17" i="26" s="1"/>
  <c r="C35" i="26" s="1"/>
  <c r="G35" i="26" s="1"/>
  <c r="K35" i="26" s="1"/>
  <c r="O35" i="26" s="1"/>
  <c r="C53" i="26" s="1"/>
  <c r="G53" i="26" s="1"/>
  <c r="K53" i="26" s="1"/>
  <c r="K39" i="27"/>
  <c r="O39" i="27" s="1"/>
  <c r="C59" i="27" s="1"/>
  <c r="G59" i="27" s="1"/>
  <c r="K59" i="27" s="1"/>
  <c r="S43" i="34"/>
  <c r="C33" i="45"/>
  <c r="G33" i="45" s="1"/>
  <c r="K33" i="45" s="1"/>
  <c r="O33" i="45" s="1"/>
  <c r="C50" i="45" s="1"/>
  <c r="G50" i="45" s="1"/>
  <c r="K50" i="45" s="1"/>
  <c r="O52" i="47"/>
  <c r="S39" i="47"/>
  <c r="L17" i="47"/>
  <c r="P17" i="47" s="1"/>
  <c r="D35" i="47" s="1"/>
  <c r="H35" i="47" s="1"/>
  <c r="L35" i="47" s="1"/>
  <c r="P35" i="47" s="1"/>
  <c r="D53" i="47" s="1"/>
  <c r="H53" i="47" s="1"/>
  <c r="L53" i="47" s="1"/>
  <c r="S49" i="49"/>
  <c r="D37" i="37"/>
  <c r="H37" i="37" s="1"/>
  <c r="L37" i="37" s="1"/>
  <c r="P37" i="37" s="1"/>
  <c r="D56" i="37" s="1"/>
  <c r="H56" i="37" s="1"/>
  <c r="L56" i="37" s="1"/>
  <c r="S42" i="30"/>
  <c r="O49" i="30"/>
  <c r="H19" i="27"/>
  <c r="L19" i="27" s="1"/>
  <c r="P19" i="27" s="1"/>
  <c r="D39" i="27" s="1"/>
  <c r="H39" i="27" s="1"/>
  <c r="L39" i="27" s="1"/>
  <c r="P39" i="27" s="1"/>
  <c r="D59" i="27" s="1"/>
  <c r="H59" i="27" s="1"/>
  <c r="L59" i="27" s="1"/>
  <c r="J19" i="28"/>
  <c r="N19" i="28" s="1"/>
  <c r="R19" i="28" s="1"/>
  <c r="F39" i="28" s="1"/>
  <c r="J39" i="28" s="1"/>
  <c r="N39" i="28" s="1"/>
  <c r="R39" i="28" s="1"/>
  <c r="F59" i="28" s="1"/>
  <c r="J59" i="28" s="1"/>
  <c r="G18" i="36"/>
  <c r="K18" i="36" s="1"/>
  <c r="O18" i="36" s="1"/>
  <c r="C37" i="36" s="1"/>
  <c r="G37" i="36" s="1"/>
  <c r="K37" i="36" s="1"/>
  <c r="O37" i="36" s="1"/>
  <c r="C56" i="36" s="1"/>
  <c r="G56" i="36" s="1"/>
  <c r="K56" i="36" s="1"/>
  <c r="S38" i="35"/>
  <c r="O43" i="35"/>
  <c r="S43" i="35" s="1"/>
  <c r="O43" i="34"/>
  <c r="N29" i="35"/>
  <c r="R29" i="35" s="1"/>
  <c r="F44" i="35" s="1"/>
  <c r="J44" i="35" s="1"/>
  <c r="S43" i="32"/>
  <c r="P52" i="32"/>
  <c r="S52" i="32" s="1"/>
  <c r="N18" i="1"/>
  <c r="R18" i="1" s="1"/>
  <c r="F37" i="1" s="1"/>
  <c r="J37" i="1" s="1"/>
  <c r="N37" i="1" s="1"/>
  <c r="R37" i="1" s="1"/>
  <c r="F56" i="1" s="1"/>
  <c r="J56" i="1" s="1"/>
  <c r="N17" i="32"/>
  <c r="R17" i="32" s="1"/>
  <c r="F35" i="32" s="1"/>
  <c r="J35" i="32" s="1"/>
  <c r="N35" i="32" s="1"/>
  <c r="R35" i="32" s="1"/>
  <c r="F53" i="32" s="1"/>
  <c r="J53" i="32" s="1"/>
  <c r="C43" i="49"/>
  <c r="G43" i="49" s="1"/>
  <c r="K43" i="49" s="1"/>
  <c r="O43" i="49" s="1"/>
  <c r="C65" i="49" s="1"/>
  <c r="G65" i="49" s="1"/>
  <c r="K65" i="49" s="1"/>
  <c r="O14" i="35"/>
  <c r="C29" i="35" s="1"/>
  <c r="G29" i="35" s="1"/>
  <c r="K29" i="35" s="1"/>
  <c r="O29" i="35" s="1"/>
  <c r="C44" i="35" s="1"/>
  <c r="G44" i="35" s="1"/>
  <c r="K44" i="35" s="1"/>
  <c r="S41" i="26"/>
  <c r="P49" i="30"/>
  <c r="S44" i="36"/>
  <c r="O55" i="36"/>
  <c r="S55" i="36" s="1"/>
  <c r="S45" i="37"/>
  <c r="P55" i="37"/>
  <c r="M21" i="49"/>
  <c r="Q21" i="49" s="1"/>
  <c r="E43" i="49" s="1"/>
  <c r="I43" i="49" s="1"/>
  <c r="M43" i="49" s="1"/>
  <c r="Q43" i="49" s="1"/>
  <c r="E65" i="49" s="1"/>
  <c r="I65" i="49" s="1"/>
  <c r="M65" i="49" s="1"/>
  <c r="S45" i="1"/>
  <c r="P52" i="26"/>
  <c r="S52" i="26" s="1"/>
  <c r="S50" i="27"/>
  <c r="M16" i="52"/>
  <c r="Q16" i="52" s="1"/>
  <c r="E33" i="52" s="1"/>
  <c r="I33" i="52" s="1"/>
  <c r="M33" i="52" s="1"/>
  <c r="Q33" i="52" s="1"/>
  <c r="E50" i="52" s="1"/>
  <c r="I50" i="52" s="1"/>
  <c r="M50" i="52" s="1"/>
  <c r="S48" i="28"/>
  <c r="S50" i="36"/>
  <c r="N16" i="52"/>
  <c r="R16" i="52" s="1"/>
  <c r="F33" i="52" s="1"/>
  <c r="J33" i="52" s="1"/>
  <c r="N33" i="52" s="1"/>
  <c r="R33" i="52" s="1"/>
  <c r="F50" i="52" s="1"/>
  <c r="J50" i="52" s="1"/>
  <c r="S38" i="48"/>
  <c r="O43" i="51"/>
  <c r="S43" i="51" s="1"/>
  <c r="O55" i="37"/>
  <c r="S49" i="47"/>
  <c r="S44" i="32"/>
  <c r="S50" i="49"/>
  <c r="S44" i="48"/>
  <c r="S36" i="51"/>
  <c r="R43" i="35"/>
  <c r="S42" i="22"/>
  <c r="P49" i="45"/>
  <c r="S49" i="45" s="1"/>
  <c r="S52" i="47"/>
  <c r="S38" i="52"/>
  <c r="O52" i="32"/>
  <c r="S43" i="27"/>
  <c r="O58" i="27"/>
  <c r="S58" i="27" s="1"/>
  <c r="Q49" i="52"/>
  <c r="S44" i="27"/>
  <c r="S55" i="37" l="1"/>
  <c r="S49" i="30"/>
  <c r="S52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hi0039</author>
  </authors>
  <commentList>
    <comment ref="L6" authorId="0" shapeId="0" xr:uid="{1FB136C3-A3EF-4639-8A53-CDC88887896B}">
      <text>
        <r>
          <rPr>
            <b/>
            <sz val="10"/>
            <color indexed="81"/>
            <rFont val="Arial"/>
            <family val="2"/>
          </rPr>
          <t>hit a 2 run homerun</t>
        </r>
      </text>
    </comment>
  </commentList>
</comments>
</file>

<file path=xl/sharedStrings.xml><?xml version="1.0" encoding="utf-8"?>
<sst xmlns="http://schemas.openxmlformats.org/spreadsheetml/2006/main" count="2792" uniqueCount="302">
  <si>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</si>
  <si>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</si>
  <si>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</si>
  <si>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</si>
  <si>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</si>
  <si>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</si>
  <si>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</si>
  <si>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</si>
  <si>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</si>
  <si>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</si>
  <si>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</si>
  <si>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</si>
  <si>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</si>
  <si>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</si>
  <si>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</si>
  <si>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</si>
  <si>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</si>
  <si>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</si>
  <si>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</si>
  <si>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</si>
  <si>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</si>
  <si>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</si>
  <si>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</si>
  <si>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</si>
  <si>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</si>
  <si>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Games Played</t>
  </si>
  <si>
    <t>(This figure is now automated.)</t>
  </si>
  <si>
    <t>eligible</t>
  </si>
  <si>
    <t>Austin</t>
  </si>
  <si>
    <t>Boston</t>
  </si>
  <si>
    <t>Cleveland</t>
  </si>
  <si>
    <t>Indy</t>
  </si>
  <si>
    <t>Tyler</t>
  </si>
  <si>
    <t>Stockton</t>
  </si>
  <si>
    <t>Craig Cotton</t>
  </si>
  <si>
    <t>Mariano Reynoso</t>
  </si>
  <si>
    <t>Adam Rodenbeck</t>
  </si>
  <si>
    <t>Hugo Sanchez</t>
  </si>
  <si>
    <t>West Coast</t>
  </si>
  <si>
    <t>Daryl Minor</t>
  </si>
  <si>
    <t>Blake Boudreaux</t>
  </si>
  <si>
    <t>Lee Rodriguez</t>
  </si>
  <si>
    <t>Evan Silver</t>
  </si>
  <si>
    <t>Wally Mozdzierz</t>
  </si>
  <si>
    <t>Mike McGlashon</t>
  </si>
  <si>
    <t>Giovanni Francese</t>
  </si>
  <si>
    <t>Warren Richardson</t>
  </si>
  <si>
    <t>Mike Grunze</t>
  </si>
  <si>
    <t>Darnell Booker</t>
  </si>
  <si>
    <t>Clint Woodard</t>
  </si>
  <si>
    <t>Richie Schultz</t>
  </si>
  <si>
    <t>Jerry Windell</t>
  </si>
  <si>
    <t>Jeff Dell</t>
  </si>
  <si>
    <t>Greg Gontaryk</t>
  </si>
  <si>
    <t>Chad Sumner</t>
  </si>
  <si>
    <t>Eric Mazariegos</t>
  </si>
  <si>
    <t>Steve Lyles</t>
  </si>
  <si>
    <t>Kevin Burton</t>
  </si>
  <si>
    <t>John Parker</t>
  </si>
  <si>
    <t>Rocky Zamora</t>
  </si>
  <si>
    <t>Doug Biggins</t>
  </si>
  <si>
    <t>Danny Foppiano</t>
  </si>
  <si>
    <t>Braulio Thorne</t>
  </si>
  <si>
    <t>Steve Guerra</t>
  </si>
  <si>
    <t>Chance Cranford</t>
  </si>
  <si>
    <t>Frank Facio</t>
  </si>
  <si>
    <t>Ron Watson</t>
  </si>
  <si>
    <t>Dan Greene</t>
  </si>
  <si>
    <t>David Valdez</t>
  </si>
  <si>
    <t>Larry Reed</t>
  </si>
  <si>
    <t>Paul Trujillo</t>
  </si>
  <si>
    <t>Lupe Perez</t>
  </si>
  <si>
    <t>Seth Clark</t>
  </si>
  <si>
    <t>John Bancroft</t>
  </si>
  <si>
    <t>Sam McKinzie</t>
  </si>
  <si>
    <t>Chicago</t>
  </si>
  <si>
    <t>Colorado</t>
  </si>
  <si>
    <t>Jim Mastro</t>
  </si>
  <si>
    <t>James Michaels</t>
  </si>
  <si>
    <t>Ron Brown</t>
  </si>
  <si>
    <t>Thomas Todd</t>
  </si>
  <si>
    <t>Tony Santiago</t>
  </si>
  <si>
    <t>Sherlock Washington</t>
  </si>
  <si>
    <t>Wilbert Turner</t>
  </si>
  <si>
    <t>John Kibodeaux</t>
  </si>
  <si>
    <t>Rose Reed</t>
  </si>
  <si>
    <t>Cazzie Kirk</t>
  </si>
  <si>
    <t>Reginald Merrick</t>
  </si>
  <si>
    <t>Kyle Lewis</t>
  </si>
  <si>
    <t>Darnell Williams</t>
  </si>
  <si>
    <t>Kalari Girtley</t>
  </si>
  <si>
    <t>Nick Lopez</t>
  </si>
  <si>
    <t>Alex Barrera</t>
  </si>
  <si>
    <t>Larry Haile</t>
  </si>
  <si>
    <t>Ron Cochran</t>
  </si>
  <si>
    <t>Barney Fleming</t>
  </si>
  <si>
    <t>Chuck Gilbert</t>
  </si>
  <si>
    <t>James Monza</t>
  </si>
  <si>
    <t>Kevin Sibson</t>
  </si>
  <si>
    <t>Ernest Cook</t>
  </si>
  <si>
    <t>Richie Florez</t>
  </si>
  <si>
    <t>Axel Cox</t>
  </si>
  <si>
    <t>Sengil Inkiala</t>
  </si>
  <si>
    <t>Tim Hibner</t>
  </si>
  <si>
    <t>Jen Boylan</t>
  </si>
  <si>
    <t>Eric Scholz</t>
  </si>
  <si>
    <t>Brian Peebles</t>
  </si>
  <si>
    <t>Jon Walker</t>
  </si>
  <si>
    <t>Daniel Greene</t>
  </si>
  <si>
    <t>Demetris Morrow</t>
  </si>
  <si>
    <t>Orlando Dominguez</t>
  </si>
  <si>
    <t>Ethan Johnston</t>
  </si>
  <si>
    <t>Tanner Gers</t>
  </si>
  <si>
    <t>Sam Griswold</t>
  </si>
  <si>
    <t>Andrew Greene</t>
  </si>
  <si>
    <t>Frank Oldham</t>
  </si>
  <si>
    <t>Jason Dobbs</t>
  </si>
  <si>
    <t>Greg Roberts</t>
  </si>
  <si>
    <t>Bobby Lakey</t>
  </si>
  <si>
    <t>Dave Benney</t>
  </si>
  <si>
    <t>Jordy Stringer</t>
  </si>
  <si>
    <t>Bernardo Barrera</t>
  </si>
  <si>
    <t>Chad Perry</t>
  </si>
  <si>
    <t>Charles Anderson</t>
  </si>
  <si>
    <t>Chun-Yu Lin</t>
  </si>
  <si>
    <t>Wen-Shen Chiu</t>
  </si>
  <si>
    <t>Demille Wright</t>
  </si>
  <si>
    <t>Steve Patton</t>
  </si>
  <si>
    <t>JJ Ward</t>
  </si>
  <si>
    <t>Guy Zuccarello</t>
  </si>
  <si>
    <t>Jen-Jang Chang</t>
  </si>
  <si>
    <t>Elzie Haskett</t>
  </si>
  <si>
    <t>Pete Trejo</t>
  </si>
  <si>
    <t>Frank Porter</t>
  </si>
  <si>
    <t>Steve Michaels</t>
  </si>
  <si>
    <t>Michael Lewis</t>
  </si>
  <si>
    <t>Todd Wasson</t>
  </si>
  <si>
    <t>Wayne Sibson</t>
  </si>
  <si>
    <t>yes</t>
  </si>
  <si>
    <t>Joe O'Neill</t>
  </si>
  <si>
    <t>Aqil Sajjad</t>
  </si>
  <si>
    <t>Matt McCoy</t>
  </si>
  <si>
    <t>Ben Goodrich</t>
  </si>
  <si>
    <t>Gil Ramos</t>
  </si>
  <si>
    <t>Dorothy Lechman</t>
  </si>
  <si>
    <t>Joey Duggan</t>
  </si>
  <si>
    <t>Jonathan Akin</t>
  </si>
  <si>
    <t>Kelly Leonard</t>
  </si>
  <si>
    <t>Clayton King</t>
  </si>
  <si>
    <t>Brian Christian</t>
  </si>
  <si>
    <t>Jason Ackiss</t>
  </si>
  <si>
    <t>Paul Howard</t>
  </si>
  <si>
    <t>Nim Novakovic</t>
  </si>
  <si>
    <t>Shayne Cantan</t>
  </si>
  <si>
    <t>Wichita</t>
  </si>
  <si>
    <t>Southwest</t>
  </si>
  <si>
    <t>Carolina</t>
  </si>
  <si>
    <t>Minnesota</t>
  </si>
  <si>
    <t>RHI</t>
  </si>
  <si>
    <t>Taiwan</t>
  </si>
  <si>
    <t>29</t>
  </si>
  <si>
    <t>37</t>
  </si>
  <si>
    <t>23</t>
  </si>
  <si>
    <t>16</t>
  </si>
  <si>
    <t>17</t>
  </si>
  <si>
    <t>6</t>
  </si>
  <si>
    <t>39</t>
  </si>
  <si>
    <t>9</t>
  </si>
  <si>
    <t>14</t>
  </si>
  <si>
    <t>81</t>
  </si>
  <si>
    <t>Joey Quinanilla</t>
  </si>
  <si>
    <t>26</t>
  </si>
  <si>
    <t>19</t>
  </si>
  <si>
    <t>Cleo Stephens</t>
  </si>
  <si>
    <t>10</t>
  </si>
  <si>
    <t>33</t>
  </si>
  <si>
    <t>Debbie Brummer</t>
  </si>
  <si>
    <t>7</t>
  </si>
  <si>
    <t>28</t>
  </si>
  <si>
    <t>Dan Kelley</t>
  </si>
  <si>
    <t>21</t>
  </si>
  <si>
    <t>13</t>
  </si>
  <si>
    <t>Rob Weigand</t>
  </si>
  <si>
    <t>99</t>
  </si>
  <si>
    <t>31</t>
  </si>
  <si>
    <t>18</t>
  </si>
  <si>
    <t>20</t>
  </si>
  <si>
    <t>15</t>
  </si>
  <si>
    <t>3</t>
  </si>
  <si>
    <t>2</t>
  </si>
  <si>
    <t>62</t>
  </si>
  <si>
    <t>Jon Caldwell</t>
  </si>
  <si>
    <t>11</t>
  </si>
  <si>
    <t>Marlon Stover</t>
  </si>
  <si>
    <t>1</t>
  </si>
  <si>
    <t>Tony Merriwether</t>
  </si>
  <si>
    <t>Gary Boettcher</t>
  </si>
  <si>
    <t>27</t>
  </si>
  <si>
    <t>32</t>
  </si>
  <si>
    <t>Bob Moore</t>
  </si>
  <si>
    <t>Don Eliason</t>
  </si>
  <si>
    <t>25</t>
  </si>
  <si>
    <t>40</t>
  </si>
  <si>
    <t>Roger Keeney</t>
  </si>
  <si>
    <t>Jogi Singh</t>
  </si>
  <si>
    <t>8</t>
  </si>
  <si>
    <t>4</t>
  </si>
  <si>
    <t>Luke Vigil</t>
  </si>
  <si>
    <t>Robert Jimenez</t>
  </si>
  <si>
    <t>Angelo Flores</t>
  </si>
  <si>
    <t>5</t>
  </si>
  <si>
    <t>Andrew Guttierez</t>
  </si>
  <si>
    <t>Fonzi Medrano</t>
  </si>
  <si>
    <t>Bayou City</t>
  </si>
  <si>
    <t>66</t>
  </si>
  <si>
    <t>Stanley Griffin</t>
  </si>
  <si>
    <t>89</t>
  </si>
  <si>
    <t>Christian Keely</t>
  </si>
  <si>
    <t>Tony Guy</t>
  </si>
  <si>
    <t>90</t>
  </si>
  <si>
    <t>Charlie Keely</t>
  </si>
  <si>
    <t>Todd Simmons</t>
  </si>
  <si>
    <t>Ted Foote</t>
  </si>
  <si>
    <t>35</t>
  </si>
  <si>
    <t>Omny Romero</t>
  </si>
  <si>
    <t>New Jersey</t>
  </si>
  <si>
    <t>55</t>
  </si>
  <si>
    <t>24</t>
  </si>
  <si>
    <t>Jarmael Jones</t>
  </si>
  <si>
    <t>78</t>
  </si>
  <si>
    <t>88</t>
  </si>
  <si>
    <t>72</t>
  </si>
  <si>
    <t>41</t>
  </si>
  <si>
    <t>45</t>
  </si>
  <si>
    <t>71</t>
  </si>
  <si>
    <t>Shawn Dobbs</t>
  </si>
  <si>
    <t>Roy Eubanks</t>
  </si>
  <si>
    <t>12</t>
  </si>
  <si>
    <t>48</t>
  </si>
  <si>
    <t>Jeff May</t>
  </si>
  <si>
    <t>Gerry Pike</t>
  </si>
  <si>
    <t>Olivia Duron</t>
  </si>
  <si>
    <t>Michael Finn</t>
  </si>
  <si>
    <t>69</t>
  </si>
  <si>
    <t>Lex Gillette</t>
  </si>
  <si>
    <t>Vick Allen</t>
  </si>
  <si>
    <t>Chi-Cheng Sung</t>
  </si>
  <si>
    <t>52</t>
  </si>
  <si>
    <t>Yu-Ting Kuo</t>
  </si>
  <si>
    <t>Hsi-Fan Chan</t>
  </si>
  <si>
    <t>36</t>
  </si>
  <si>
    <t>Tsung-Hao Tsai</t>
  </si>
  <si>
    <t>Tee Harris</t>
  </si>
  <si>
    <t>74</t>
  </si>
  <si>
    <t>Jacory Wiley</t>
  </si>
  <si>
    <t>Jason Watters</t>
  </si>
  <si>
    <t>Phillip Traylor</t>
  </si>
  <si>
    <t>Eddie Brown</t>
  </si>
  <si>
    <t>John Boggs</t>
  </si>
  <si>
    <t>John Lombardo</t>
  </si>
  <si>
    <t>Mike Dixon</t>
  </si>
  <si>
    <t>30</t>
  </si>
  <si>
    <t>Chris Jackson</t>
  </si>
  <si>
    <t>Herb Everette</t>
  </si>
  <si>
    <t>Kevin Barrett</t>
  </si>
  <si>
    <t>James Tippens</t>
  </si>
  <si>
    <t>Delores Butler</t>
  </si>
  <si>
    <t>Doug Winthrop</t>
  </si>
  <si>
    <t>Omar Akin</t>
  </si>
  <si>
    <t>Bill Kuzman</t>
  </si>
  <si>
    <t>Imran Ahmed</t>
  </si>
  <si>
    <t>Paul Daye</t>
  </si>
  <si>
    <t>Matt Puvogel</t>
  </si>
  <si>
    <t>Rich Kippenhopf</t>
  </si>
  <si>
    <t>Robert Cruz</t>
  </si>
  <si>
    <t>Yrral Harris</t>
  </si>
  <si>
    <t>Jared Woodard</t>
  </si>
  <si>
    <t>Kevin Lowe</t>
  </si>
  <si>
    <t>Genesis Merrick</t>
  </si>
  <si>
    <t>Christian Merrick</t>
  </si>
  <si>
    <t>Chia-Liang Won</t>
  </si>
  <si>
    <t>Chih-Yi Lin</t>
  </si>
  <si>
    <t>Robert Perez</t>
  </si>
  <si>
    <t>Justen Cantan</t>
  </si>
  <si>
    <t>John Ingram</t>
  </si>
  <si>
    <t>Not &gt;= 4</t>
  </si>
  <si>
    <t>Evan Van Duyne</t>
  </si>
  <si>
    <t>Tony Bush</t>
  </si>
  <si>
    <t>Troy Burris</t>
  </si>
  <si>
    <t>Peaches Howard</t>
  </si>
  <si>
    <t>Donna Moore</t>
  </si>
  <si>
    <t>60</t>
  </si>
  <si>
    <t>Terence McCall</t>
  </si>
  <si>
    <t>Tamara Hale</t>
  </si>
  <si>
    <t>Kaye Zimpher</t>
  </si>
  <si>
    <t>Not &gt;= 20</t>
  </si>
  <si>
    <t>David King</t>
  </si>
  <si>
    <t>Clarence Fullerton</t>
  </si>
  <si>
    <t>Nancy Cole</t>
  </si>
  <si>
    <t>Keith Edgerton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</si>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</sst>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4" formatCode="0.000"/>
    <numFmt numFmtId="189" formatCode="0.0000"/>
  </numFmts>
  <fonts count="1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8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89" fontId="3" fillId="0" borderId="11" xfId="0" applyNumberFormat="1" applyFont="1" applyBorder="1" applyAlignment="1">
      <alignment horizontal="center"/>
    </xf>
    <xf numFmtId="0" fontId="1" fillId="0" borderId="29" xfId="0" applyFont="1" applyBorder="1"/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89" fontId="1" fillId="0" borderId="0" xfId="0" applyNumberFormat="1" applyFont="1"/>
    <xf numFmtId="0" fontId="1" fillId="0" borderId="6" xfId="0" applyFont="1" applyBorder="1"/>
    <xf numFmtId="18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49" fontId="0" fillId="0" borderId="0" xfId="0" applyNumberFormat="1" applyAlignment="1">
      <alignment horizontal="center"/>
    </xf>
    <xf numFmtId="184" fontId="1" fillId="0" borderId="15" xfId="0" applyNumberFormat="1" applyFont="1" applyBorder="1"/>
    <xf numFmtId="184" fontId="1" fillId="0" borderId="30" xfId="0" applyNumberFormat="1" applyFont="1" applyBorder="1"/>
    <xf numFmtId="49" fontId="0" fillId="0" borderId="31" xfId="0" applyNumberFormat="1" applyBorder="1"/>
    <xf numFmtId="49" fontId="0" fillId="0" borderId="32" xfId="0" applyNumberFormat="1" applyBorder="1"/>
    <xf numFmtId="0" fontId="1" fillId="0" borderId="33" xfId="0" applyFont="1" applyBorder="1"/>
    <xf numFmtId="0" fontId="1" fillId="0" borderId="34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189" fontId="3" fillId="0" borderId="0" xfId="0" applyNumberFormat="1" applyFont="1" applyBorder="1" applyAlignment="1">
      <alignment horizontal="center"/>
    </xf>
    <xf numFmtId="49" fontId="0" fillId="0" borderId="38" xfId="0" applyNumberFormat="1" applyBorder="1"/>
    <xf numFmtId="0" fontId="3" fillId="0" borderId="38" xfId="0" applyFont="1" applyBorder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49" fontId="0" fillId="0" borderId="30" xfId="0" applyNumberFormat="1" applyBorder="1"/>
    <xf numFmtId="0" fontId="3" fillId="0" borderId="12" xfId="0" applyFont="1" applyBorder="1"/>
    <xf numFmtId="49" fontId="0" fillId="0" borderId="39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" fillId="0" borderId="40" xfId="0" applyFont="1" applyBorder="1"/>
    <xf numFmtId="0" fontId="1" fillId="0" borderId="44" xfId="0" applyFont="1" applyBorder="1"/>
    <xf numFmtId="0" fontId="1" fillId="0" borderId="42" xfId="0" applyFont="1" applyBorder="1"/>
    <xf numFmtId="18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49" fontId="3" fillId="0" borderId="31" xfId="0" applyNumberFormat="1" applyFont="1" applyBorder="1"/>
    <xf numFmtId="0" fontId="3" fillId="0" borderId="10" xfId="0" applyFont="1" applyBorder="1"/>
    <xf numFmtId="0" fontId="3" fillId="0" borderId="0" xfId="0" applyFont="1" applyFill="1" applyBorder="1"/>
    <xf numFmtId="0" fontId="9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4" xfId="0" applyBorder="1"/>
    <xf numFmtId="0" fontId="0" fillId="0" borderId="6" xfId="0" applyBorder="1"/>
    <xf numFmtId="0" fontId="0" fillId="0" borderId="45" xfId="0" applyBorder="1"/>
    <xf numFmtId="0" fontId="0" fillId="0" borderId="46" xfId="0" applyBorder="1"/>
    <xf numFmtId="0" fontId="0" fillId="0" borderId="25" xfId="0" applyBorder="1"/>
    <xf numFmtId="0" fontId="0" fillId="0" borderId="30" xfId="0" applyBorder="1"/>
    <xf numFmtId="0" fontId="1" fillId="0" borderId="47" xfId="0" applyFont="1" applyBorder="1"/>
    <xf numFmtId="0" fontId="1" fillId="0" borderId="48" xfId="0" applyFont="1" applyBorder="1"/>
    <xf numFmtId="189" fontId="1" fillId="0" borderId="1" xfId="0" applyNumberFormat="1" applyFont="1" applyBorder="1"/>
    <xf numFmtId="189" fontId="1" fillId="0" borderId="30" xfId="0" applyNumberFormat="1" applyFont="1" applyBorder="1"/>
    <xf numFmtId="189" fontId="1" fillId="0" borderId="49" xfId="0" applyNumberFormat="1" applyFont="1" applyBorder="1"/>
    <xf numFmtId="0" fontId="3" fillId="0" borderId="30" xfId="0" applyFont="1" applyBorder="1"/>
    <xf numFmtId="0" fontId="1" fillId="0" borderId="0" xfId="0" applyFont="1" applyFill="1" applyBorder="1"/>
    <xf numFmtId="0" fontId="2" fillId="0" borderId="0" xfId="0" applyFont="1" applyBorder="1"/>
    <xf numFmtId="2" fontId="3" fillId="0" borderId="0" xfId="0" applyNumberFormat="1" applyFont="1" applyBorder="1"/>
    <xf numFmtId="189" fontId="3" fillId="0" borderId="0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3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BBA\Midwest%20Cit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s Template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FC4D-0922-44E9-A5AA-D56F8A47D116}">
  <sheetPr codeName="Sheet17"/>
  <dimension ref="A1:AC61"/>
  <sheetViews>
    <sheetView tabSelected="1" zoomScale="75" workbookViewId="0">
      <pane xSplit="2" ySplit="2" topLeftCell="C3" activePane="bottomRight" state="frozen"/>
      <selection activeCell="X80" sqref="X80"/>
      <selection pane="topRight" activeCell="X80" sqref="X80"/>
      <selection pane="bottomLeft" activeCell="X80" sqref="X80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7" max="27" width="12.33203125" customWidth="1"/>
  </cols>
  <sheetData>
    <row r="1" spans="1:19" ht="13.8" thickBot="1" x14ac:dyDescent="0.3">
      <c r="A1" s="1" t="s">
        <v>0</v>
      </c>
      <c r="B1" s="2" t="s">
        <v>1</v>
      </c>
      <c r="C1" s="144" t="s">
        <v>154</v>
      </c>
      <c r="D1" s="145"/>
      <c r="E1" s="146"/>
      <c r="F1" s="4">
        <v>3</v>
      </c>
      <c r="G1" s="144" t="s">
        <v>29</v>
      </c>
      <c r="H1" s="145"/>
      <c r="I1" s="146"/>
      <c r="J1" s="4">
        <v>8</v>
      </c>
      <c r="K1" s="144" t="s">
        <v>76</v>
      </c>
      <c r="L1" s="145"/>
      <c r="M1" s="146"/>
      <c r="N1" s="4">
        <v>14</v>
      </c>
      <c r="O1" s="144" t="s">
        <v>33</v>
      </c>
      <c r="P1" s="145"/>
      <c r="Q1" s="146"/>
      <c r="R1" s="4">
        <v>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175</v>
      </c>
      <c r="B3" s="82" t="s">
        <v>101</v>
      </c>
      <c r="C3" s="12">
        <v>1</v>
      </c>
      <c r="D3" s="13">
        <v>1</v>
      </c>
      <c r="E3" s="13">
        <v>0</v>
      </c>
      <c r="F3" s="14">
        <v>1</v>
      </c>
      <c r="G3" s="12"/>
      <c r="H3" s="13"/>
      <c r="I3" s="13"/>
      <c r="J3" s="14"/>
      <c r="K3" s="12"/>
      <c r="L3" s="13"/>
      <c r="M3" s="13"/>
      <c r="N3" s="14"/>
      <c r="O3" s="12"/>
      <c r="P3" s="13"/>
      <c r="Q3" s="13"/>
      <c r="R3" s="14"/>
      <c r="S3" s="17"/>
    </row>
    <row r="4" spans="1:19" x14ac:dyDescent="0.25">
      <c r="A4" s="79" t="s">
        <v>202</v>
      </c>
      <c r="B4" s="82" t="s">
        <v>35</v>
      </c>
      <c r="C4" s="12">
        <v>4</v>
      </c>
      <c r="D4" s="13">
        <v>3</v>
      </c>
      <c r="E4" s="13">
        <v>0</v>
      </c>
      <c r="F4" s="14">
        <v>0</v>
      </c>
      <c r="G4" s="12">
        <v>3</v>
      </c>
      <c r="H4" s="13">
        <v>1</v>
      </c>
      <c r="I4" s="13">
        <v>1</v>
      </c>
      <c r="J4" s="14">
        <v>1</v>
      </c>
      <c r="K4" s="12">
        <v>4</v>
      </c>
      <c r="L4" s="13">
        <v>2</v>
      </c>
      <c r="M4" s="13">
        <v>0</v>
      </c>
      <c r="N4" s="14">
        <v>2</v>
      </c>
      <c r="O4" s="12">
        <v>3</v>
      </c>
      <c r="P4" s="13">
        <v>2</v>
      </c>
      <c r="Q4" s="13">
        <v>0</v>
      </c>
      <c r="R4" s="14">
        <v>0</v>
      </c>
      <c r="S4" s="17"/>
    </row>
    <row r="5" spans="1:19" x14ac:dyDescent="0.25">
      <c r="A5" s="79" t="s">
        <v>243</v>
      </c>
      <c r="B5" s="82" t="s">
        <v>74</v>
      </c>
      <c r="C5" s="12">
        <v>5</v>
      </c>
      <c r="D5" s="13">
        <v>2</v>
      </c>
      <c r="E5" s="13">
        <v>1</v>
      </c>
      <c r="F5" s="14">
        <v>0</v>
      </c>
      <c r="G5" s="12">
        <v>4</v>
      </c>
      <c r="H5" s="13">
        <v>0</v>
      </c>
      <c r="I5" s="13">
        <v>1</v>
      </c>
      <c r="J5" s="14">
        <v>1</v>
      </c>
      <c r="K5" s="12">
        <v>2</v>
      </c>
      <c r="L5" s="13">
        <v>0</v>
      </c>
      <c r="M5" s="13">
        <v>0</v>
      </c>
      <c r="N5" s="14">
        <v>3</v>
      </c>
      <c r="O5" s="12">
        <v>3</v>
      </c>
      <c r="P5" s="13">
        <v>2</v>
      </c>
      <c r="Q5" s="13">
        <v>0</v>
      </c>
      <c r="R5" s="14">
        <v>0</v>
      </c>
      <c r="S5" s="17"/>
    </row>
    <row r="6" spans="1:19" x14ac:dyDescent="0.25">
      <c r="A6" s="79" t="s">
        <v>184</v>
      </c>
      <c r="B6" s="82" t="s">
        <v>34</v>
      </c>
      <c r="C6" s="12">
        <v>4</v>
      </c>
      <c r="D6" s="13">
        <v>4</v>
      </c>
      <c r="E6" s="13">
        <v>0</v>
      </c>
      <c r="F6" s="14">
        <v>0</v>
      </c>
      <c r="G6" s="12">
        <v>4</v>
      </c>
      <c r="H6" s="13">
        <v>1</v>
      </c>
      <c r="I6" s="13">
        <v>2</v>
      </c>
      <c r="J6" s="14">
        <v>1</v>
      </c>
      <c r="K6" s="12">
        <v>4</v>
      </c>
      <c r="L6" s="13">
        <v>2</v>
      </c>
      <c r="M6" s="13">
        <v>2</v>
      </c>
      <c r="N6" s="14">
        <v>1</v>
      </c>
      <c r="O6" s="12">
        <v>4</v>
      </c>
      <c r="P6" s="13">
        <v>4</v>
      </c>
      <c r="Q6" s="13">
        <v>0</v>
      </c>
      <c r="R6" s="14">
        <v>1</v>
      </c>
      <c r="S6" s="17" t="s">
        <v>8</v>
      </c>
    </row>
    <row r="7" spans="1:19" x14ac:dyDescent="0.25">
      <c r="A7" s="79" t="s">
        <v>163</v>
      </c>
      <c r="B7" s="82" t="s">
        <v>37</v>
      </c>
      <c r="C7" s="12">
        <v>1</v>
      </c>
      <c r="D7" s="13">
        <v>0</v>
      </c>
      <c r="E7" s="13">
        <v>0</v>
      </c>
      <c r="F7" s="14">
        <v>0</v>
      </c>
      <c r="G7" s="12"/>
      <c r="H7" s="13"/>
      <c r="I7" s="13"/>
      <c r="J7" s="14"/>
      <c r="K7" s="12">
        <v>1</v>
      </c>
      <c r="L7" s="13">
        <v>0</v>
      </c>
      <c r="M7" s="13">
        <v>1</v>
      </c>
      <c r="N7" s="14">
        <v>0</v>
      </c>
      <c r="O7" s="12">
        <v>1</v>
      </c>
      <c r="P7" s="13">
        <v>0</v>
      </c>
      <c r="Q7" s="13">
        <v>0</v>
      </c>
      <c r="R7" s="14">
        <v>0</v>
      </c>
      <c r="S7" s="17"/>
    </row>
    <row r="8" spans="1:19" x14ac:dyDescent="0.25">
      <c r="A8" s="79" t="s">
        <v>180</v>
      </c>
      <c r="B8" s="82" t="s">
        <v>100</v>
      </c>
      <c r="C8" s="12">
        <v>0</v>
      </c>
      <c r="D8" s="13">
        <v>0</v>
      </c>
      <c r="E8" s="13">
        <v>0</v>
      </c>
      <c r="F8" s="14">
        <v>1</v>
      </c>
      <c r="G8" s="12">
        <v>4</v>
      </c>
      <c r="H8" s="13">
        <v>1</v>
      </c>
      <c r="I8" s="13">
        <v>1</v>
      </c>
      <c r="J8" s="14">
        <v>2</v>
      </c>
      <c r="K8" s="12">
        <v>4</v>
      </c>
      <c r="L8" s="13">
        <v>0</v>
      </c>
      <c r="M8" s="13">
        <v>0</v>
      </c>
      <c r="N8" s="14">
        <v>1</v>
      </c>
      <c r="O8" s="12">
        <v>3</v>
      </c>
      <c r="P8" s="13">
        <v>2</v>
      </c>
      <c r="Q8" s="13">
        <v>0</v>
      </c>
      <c r="R8" s="14">
        <v>1</v>
      </c>
      <c r="S8" s="17"/>
    </row>
    <row r="9" spans="1:19" x14ac:dyDescent="0.25">
      <c r="A9" s="79" t="s">
        <v>177</v>
      </c>
      <c r="B9" s="82" t="s">
        <v>236</v>
      </c>
      <c r="C9" s="12">
        <v>4</v>
      </c>
      <c r="D9" s="13">
        <v>3</v>
      </c>
      <c r="E9" s="13">
        <v>0</v>
      </c>
      <c r="F9" s="14">
        <v>0</v>
      </c>
      <c r="G9" s="12">
        <v>4</v>
      </c>
      <c r="H9" s="13">
        <v>2</v>
      </c>
      <c r="I9" s="13">
        <v>0</v>
      </c>
      <c r="J9" s="14">
        <v>0</v>
      </c>
      <c r="K9" s="12">
        <v>3</v>
      </c>
      <c r="L9" s="13">
        <v>1</v>
      </c>
      <c r="M9" s="13">
        <v>0</v>
      </c>
      <c r="N9" s="14">
        <v>0</v>
      </c>
      <c r="O9" s="12"/>
      <c r="P9" s="13"/>
      <c r="Q9" s="13"/>
      <c r="R9" s="14"/>
      <c r="S9" s="17"/>
    </row>
    <row r="10" spans="1:19" x14ac:dyDescent="0.25">
      <c r="A10" s="79" t="s">
        <v>192</v>
      </c>
      <c r="B10" s="82" t="s">
        <v>137</v>
      </c>
      <c r="C10" s="12">
        <v>0</v>
      </c>
      <c r="D10" s="13">
        <v>0</v>
      </c>
      <c r="E10" s="13">
        <v>0</v>
      </c>
      <c r="F10" s="14">
        <v>0</v>
      </c>
      <c r="G10" s="12"/>
      <c r="H10" s="13"/>
      <c r="I10" s="13"/>
      <c r="J10" s="14"/>
      <c r="K10" s="12">
        <v>1</v>
      </c>
      <c r="L10" s="13">
        <v>0</v>
      </c>
      <c r="M10" s="13">
        <v>0</v>
      </c>
      <c r="N10" s="14">
        <v>0</v>
      </c>
      <c r="O10" s="120">
        <v>1</v>
      </c>
      <c r="P10" s="59">
        <v>0</v>
      </c>
      <c r="Q10" s="59">
        <v>1</v>
      </c>
      <c r="R10" s="14">
        <v>0</v>
      </c>
      <c r="S10" s="17"/>
    </row>
    <row r="11" spans="1:19" x14ac:dyDescent="0.25">
      <c r="A11" s="79" t="s">
        <v>167</v>
      </c>
      <c r="B11" s="82" t="s">
        <v>118</v>
      </c>
      <c r="C11" s="12">
        <v>4</v>
      </c>
      <c r="D11" s="13">
        <v>0</v>
      </c>
      <c r="E11" s="13">
        <v>1</v>
      </c>
      <c r="F11" s="14">
        <v>3</v>
      </c>
      <c r="G11" s="12">
        <v>4</v>
      </c>
      <c r="H11" s="13">
        <v>1</v>
      </c>
      <c r="I11" s="13">
        <v>0</v>
      </c>
      <c r="J11" s="14">
        <v>8</v>
      </c>
      <c r="K11" s="12">
        <v>4</v>
      </c>
      <c r="L11" s="13">
        <v>0</v>
      </c>
      <c r="M11" s="13">
        <v>0</v>
      </c>
      <c r="N11" s="14">
        <v>5</v>
      </c>
      <c r="O11" s="12">
        <v>4</v>
      </c>
      <c r="P11" s="13">
        <v>2</v>
      </c>
      <c r="Q11" s="13">
        <v>0</v>
      </c>
      <c r="R11" s="14">
        <v>5</v>
      </c>
      <c r="S11" s="17"/>
    </row>
    <row r="12" spans="1:19" x14ac:dyDescent="0.25">
      <c r="A12" s="79" t="s">
        <v>237</v>
      </c>
      <c r="B12" s="82" t="s">
        <v>282</v>
      </c>
      <c r="C12" s="12">
        <v>4</v>
      </c>
      <c r="D12" s="13">
        <v>2</v>
      </c>
      <c r="E12" s="13">
        <v>1</v>
      </c>
      <c r="F12" s="14">
        <v>0</v>
      </c>
      <c r="G12" s="12"/>
      <c r="H12" s="13"/>
      <c r="I12" s="13"/>
      <c r="J12" s="14"/>
      <c r="K12" s="12">
        <v>0</v>
      </c>
      <c r="L12" s="13">
        <v>0</v>
      </c>
      <c r="M12" s="13">
        <v>0</v>
      </c>
      <c r="N12" s="14">
        <v>1</v>
      </c>
      <c r="O12" s="12">
        <v>4</v>
      </c>
      <c r="P12" s="13">
        <v>2</v>
      </c>
      <c r="Q12" s="13">
        <v>0</v>
      </c>
      <c r="R12" s="14">
        <v>0</v>
      </c>
      <c r="S12" s="17"/>
    </row>
    <row r="13" spans="1:19" x14ac:dyDescent="0.25">
      <c r="A13" s="79" t="s">
        <v>188</v>
      </c>
      <c r="B13" s="82" t="s">
        <v>99</v>
      </c>
      <c r="C13" s="12"/>
      <c r="D13" s="13"/>
      <c r="E13" s="13"/>
      <c r="F13" s="14"/>
      <c r="G13" s="12">
        <v>1</v>
      </c>
      <c r="H13" s="13">
        <v>0</v>
      </c>
      <c r="I13" s="13">
        <v>0</v>
      </c>
      <c r="J13" s="14">
        <v>0</v>
      </c>
      <c r="K13" s="12"/>
      <c r="L13" s="13"/>
      <c r="M13" s="13"/>
      <c r="N13" s="14"/>
      <c r="O13" s="12">
        <v>1</v>
      </c>
      <c r="P13" s="13">
        <v>1</v>
      </c>
      <c r="Q13" s="13">
        <v>0</v>
      </c>
      <c r="R13" s="14">
        <v>0</v>
      </c>
      <c r="S13" s="17"/>
    </row>
    <row r="14" spans="1:19" ht="13.8" thickBot="1" x14ac:dyDescent="0.3">
      <c r="A14" s="79"/>
      <c r="B14" s="98"/>
      <c r="C14" s="99"/>
      <c r="D14" s="100"/>
      <c r="E14" s="100"/>
      <c r="F14" s="101"/>
      <c r="G14" s="99"/>
      <c r="H14" s="100"/>
      <c r="I14" s="100"/>
      <c r="J14" s="101"/>
      <c r="K14" s="99"/>
      <c r="L14" s="100"/>
      <c r="M14" s="100"/>
      <c r="N14" s="101"/>
      <c r="O14" s="99"/>
      <c r="P14" s="100"/>
      <c r="Q14" s="100"/>
      <c r="R14" s="101"/>
      <c r="S14" s="17"/>
    </row>
    <row r="15" spans="1:19" ht="13.8" thickBot="1" x14ac:dyDescent="0.3">
      <c r="A15" s="18" t="s">
        <v>9</v>
      </c>
      <c r="B15" s="19" t="s">
        <v>98</v>
      </c>
      <c r="C15" s="20">
        <v>27</v>
      </c>
      <c r="D15" s="21">
        <v>15</v>
      </c>
      <c r="E15" s="21">
        <v>3</v>
      </c>
      <c r="F15" s="22">
        <v>5</v>
      </c>
      <c r="G15" s="20">
        <v>24</v>
      </c>
      <c r="H15" s="21">
        <v>6</v>
      </c>
      <c r="I15" s="21">
        <v>5</v>
      </c>
      <c r="J15" s="22">
        <v>13</v>
      </c>
      <c r="K15" s="20">
        <v>23</v>
      </c>
      <c r="L15" s="21">
        <v>5</v>
      </c>
      <c r="M15" s="21">
        <v>3</v>
      </c>
      <c r="N15" s="22">
        <v>13</v>
      </c>
      <c r="O15" s="20">
        <v>24</v>
      </c>
      <c r="P15" s="21">
        <v>15</v>
      </c>
      <c r="Q15" s="21">
        <v>1</v>
      </c>
      <c r="R15" s="22">
        <v>7</v>
      </c>
      <c r="S15" s="24"/>
    </row>
    <row r="16" spans="1:19" ht="13.8" thickBot="1" x14ac:dyDescent="0.3">
      <c r="A16" s="18"/>
      <c r="B16" s="28" t="s">
        <v>10</v>
      </c>
      <c r="C16" s="29">
        <f t="shared" ref="C16:R16" si="0">SUM(C3:C13)</f>
        <v>27</v>
      </c>
      <c r="D16" s="29">
        <f t="shared" si="0"/>
        <v>15</v>
      </c>
      <c r="E16" s="29">
        <f t="shared" si="0"/>
        <v>3</v>
      </c>
      <c r="F16" s="29">
        <f t="shared" si="0"/>
        <v>5</v>
      </c>
      <c r="G16" s="29">
        <f t="shared" si="0"/>
        <v>24</v>
      </c>
      <c r="H16" s="29">
        <f t="shared" si="0"/>
        <v>6</v>
      </c>
      <c r="I16" s="29">
        <f t="shared" si="0"/>
        <v>5</v>
      </c>
      <c r="J16" s="29">
        <f t="shared" si="0"/>
        <v>13</v>
      </c>
      <c r="K16" s="29">
        <f t="shared" si="0"/>
        <v>23</v>
      </c>
      <c r="L16" s="29">
        <f t="shared" si="0"/>
        <v>5</v>
      </c>
      <c r="M16" s="29">
        <f t="shared" si="0"/>
        <v>3</v>
      </c>
      <c r="N16" s="29">
        <f t="shared" si="0"/>
        <v>13</v>
      </c>
      <c r="O16" s="29">
        <f t="shared" si="0"/>
        <v>24</v>
      </c>
      <c r="P16" s="29">
        <f t="shared" si="0"/>
        <v>15</v>
      </c>
      <c r="Q16" s="29">
        <f t="shared" si="0"/>
        <v>1</v>
      </c>
      <c r="R16" s="28">
        <f t="shared" si="0"/>
        <v>7</v>
      </c>
      <c r="S16" s="24"/>
    </row>
    <row r="17" spans="1:24" ht="13.8" thickBot="1" x14ac:dyDescent="0.3">
      <c r="A17" s="18"/>
      <c r="B17" s="28" t="s">
        <v>11</v>
      </c>
      <c r="C17" s="30">
        <f>C16</f>
        <v>27</v>
      </c>
      <c r="D17" s="30">
        <f>D16</f>
        <v>15</v>
      </c>
      <c r="E17" s="30">
        <f>E16</f>
        <v>3</v>
      </c>
      <c r="F17" s="30">
        <f>F16</f>
        <v>5</v>
      </c>
      <c r="G17" s="30">
        <f t="shared" ref="G17:R17" si="1">SUM(C17,G16)</f>
        <v>51</v>
      </c>
      <c r="H17" s="30">
        <f t="shared" si="1"/>
        <v>21</v>
      </c>
      <c r="I17" s="30">
        <f t="shared" si="1"/>
        <v>8</v>
      </c>
      <c r="J17" s="30">
        <f t="shared" si="1"/>
        <v>18</v>
      </c>
      <c r="K17" s="30">
        <f t="shared" si="1"/>
        <v>74</v>
      </c>
      <c r="L17" s="30">
        <f t="shared" si="1"/>
        <v>26</v>
      </c>
      <c r="M17" s="30">
        <f t="shared" si="1"/>
        <v>11</v>
      </c>
      <c r="N17" s="30">
        <f t="shared" si="1"/>
        <v>31</v>
      </c>
      <c r="O17" s="31">
        <f t="shared" si="1"/>
        <v>98</v>
      </c>
      <c r="P17" s="30">
        <f t="shared" si="1"/>
        <v>41</v>
      </c>
      <c r="Q17" s="30">
        <f t="shared" si="1"/>
        <v>12</v>
      </c>
      <c r="R17" s="32">
        <f t="shared" si="1"/>
        <v>38</v>
      </c>
      <c r="S17" s="24"/>
    </row>
    <row r="18" spans="1:24" ht="13.8" thickBot="1" x14ac:dyDescent="0.3">
      <c r="A18" s="33"/>
      <c r="B18" s="34" t="s">
        <v>12</v>
      </c>
      <c r="C18" s="35"/>
      <c r="D18" s="36"/>
      <c r="E18" s="36">
        <v>0</v>
      </c>
      <c r="F18" s="36"/>
      <c r="G18" s="35"/>
      <c r="H18" s="36"/>
      <c r="I18" s="36">
        <v>0</v>
      </c>
      <c r="J18" s="36"/>
      <c r="K18" s="35"/>
      <c r="L18" s="36"/>
      <c r="M18" s="36">
        <v>0</v>
      </c>
      <c r="N18" s="36"/>
      <c r="O18" s="35"/>
      <c r="P18" s="36"/>
      <c r="Q18" s="36">
        <v>0</v>
      </c>
      <c r="R18" s="36"/>
      <c r="S18" s="37"/>
    </row>
    <row r="19" spans="1:24" ht="13.5" customHeight="1" thickBot="1" x14ac:dyDescent="0.35">
      <c r="A19" s="1" t="s">
        <v>0</v>
      </c>
      <c r="B19" s="2" t="s">
        <v>1</v>
      </c>
      <c r="C19" s="144" t="s">
        <v>156</v>
      </c>
      <c r="D19" s="145"/>
      <c r="E19" s="146"/>
      <c r="F19" s="4">
        <v>7</v>
      </c>
      <c r="G19" s="144" t="s">
        <v>213</v>
      </c>
      <c r="H19" s="145"/>
      <c r="I19" s="146"/>
      <c r="J19" s="4">
        <v>15</v>
      </c>
      <c r="K19" s="144" t="s">
        <v>29</v>
      </c>
      <c r="L19" s="145"/>
      <c r="M19" s="146"/>
      <c r="N19" s="4">
        <v>7</v>
      </c>
      <c r="O19" s="147"/>
      <c r="P19" s="145"/>
      <c r="Q19" s="146"/>
      <c r="R19" s="5"/>
      <c r="S19" s="38"/>
      <c r="U19" s="39"/>
      <c r="V19" s="40"/>
      <c r="W19" s="39"/>
      <c r="X19" s="39"/>
    </row>
    <row r="20" spans="1:24" ht="13.8" thickBot="1" x14ac:dyDescent="0.3">
      <c r="A20" s="7" t="s">
        <v>2</v>
      </c>
      <c r="B20" s="2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115" t="s">
        <v>4</v>
      </c>
      <c r="H20" s="115" t="s">
        <v>5</v>
      </c>
      <c r="I20" s="115" t="s">
        <v>6</v>
      </c>
      <c r="J20" s="115" t="s">
        <v>7</v>
      </c>
      <c r="K20" s="8" t="s">
        <v>4</v>
      </c>
      <c r="L20" s="8" t="s">
        <v>5</v>
      </c>
      <c r="M20" s="8" t="s">
        <v>6</v>
      </c>
      <c r="N20" s="8" t="s">
        <v>7</v>
      </c>
      <c r="O20" s="9" t="s">
        <v>4</v>
      </c>
      <c r="P20" s="8" t="s">
        <v>5</v>
      </c>
      <c r="Q20" s="8" t="s">
        <v>6</v>
      </c>
      <c r="R20" s="3" t="s">
        <v>7</v>
      </c>
      <c r="S20" s="10"/>
      <c r="U20" s="39"/>
      <c r="V20" s="39"/>
      <c r="W20" s="39"/>
      <c r="X20" s="39"/>
    </row>
    <row r="21" spans="1:24" x14ac:dyDescent="0.25">
      <c r="A21" s="79" t="str">
        <f t="shared" ref="A21:B31" si="2">A3</f>
        <v>33</v>
      </c>
      <c r="B21" s="82" t="str">
        <f t="shared" si="2"/>
        <v>Axel Cox</v>
      </c>
      <c r="C21" s="12"/>
      <c r="D21" s="13"/>
      <c r="E21" s="13"/>
      <c r="F21" s="14"/>
      <c r="G21" s="111"/>
      <c r="H21" s="112"/>
      <c r="I21" s="112"/>
      <c r="J21" s="110"/>
      <c r="K21" s="12"/>
      <c r="L21" s="13"/>
      <c r="M21" s="13"/>
      <c r="N21" s="14"/>
      <c r="O21" s="15"/>
      <c r="P21" s="13"/>
      <c r="Q21" s="13"/>
      <c r="R21" s="16"/>
      <c r="S21" s="17"/>
      <c r="U21" s="41"/>
      <c r="V21" s="42"/>
      <c r="W21" s="41"/>
      <c r="X21" s="39"/>
    </row>
    <row r="22" spans="1:24" ht="12.75" customHeight="1" x14ac:dyDescent="0.25">
      <c r="A22" s="79" t="str">
        <f t="shared" si="2"/>
        <v>40</v>
      </c>
      <c r="B22" s="82" t="str">
        <f t="shared" si="2"/>
        <v>Mariano Reynoso</v>
      </c>
      <c r="C22" s="12">
        <v>4</v>
      </c>
      <c r="D22" s="13">
        <v>2</v>
      </c>
      <c r="E22" s="13">
        <v>1</v>
      </c>
      <c r="F22" s="14">
        <v>1</v>
      </c>
      <c r="G22" s="111">
        <v>5</v>
      </c>
      <c r="H22" s="112">
        <v>4</v>
      </c>
      <c r="I22" s="112">
        <v>0</v>
      </c>
      <c r="J22" s="110">
        <v>0</v>
      </c>
      <c r="K22" s="12">
        <v>4</v>
      </c>
      <c r="L22" s="13">
        <v>1</v>
      </c>
      <c r="M22" s="13">
        <v>2</v>
      </c>
      <c r="N22" s="14">
        <v>2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69</v>
      </c>
      <c r="B23" s="82" t="str">
        <f t="shared" si="2"/>
        <v>Sam McKinzie</v>
      </c>
      <c r="C23" s="12">
        <v>4</v>
      </c>
      <c r="D23" s="13">
        <v>2</v>
      </c>
      <c r="E23" s="13">
        <v>1</v>
      </c>
      <c r="F23" s="14">
        <v>0</v>
      </c>
      <c r="G23" s="111">
        <v>5</v>
      </c>
      <c r="H23" s="112">
        <v>0</v>
      </c>
      <c r="I23" s="112">
        <v>2</v>
      </c>
      <c r="J23" s="110">
        <v>0</v>
      </c>
      <c r="K23" s="12">
        <v>2</v>
      </c>
      <c r="L23" s="13">
        <v>0</v>
      </c>
      <c r="M23" s="13">
        <v>0</v>
      </c>
      <c r="N23" s="14">
        <v>1</v>
      </c>
      <c r="O23" s="15"/>
      <c r="P23" s="13"/>
      <c r="Q23" s="13"/>
      <c r="R23" s="16"/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31</v>
      </c>
      <c r="B24" s="82" t="str">
        <f t="shared" si="2"/>
        <v>Craig Cotton</v>
      </c>
      <c r="C24" s="12">
        <v>5</v>
      </c>
      <c r="D24" s="13">
        <v>2</v>
      </c>
      <c r="E24" s="13">
        <v>2</v>
      </c>
      <c r="F24" s="14">
        <v>2</v>
      </c>
      <c r="G24" s="111">
        <v>5</v>
      </c>
      <c r="H24" s="112">
        <v>1</v>
      </c>
      <c r="I24" s="112">
        <v>1</v>
      </c>
      <c r="J24" s="110">
        <v>1</v>
      </c>
      <c r="K24" s="12">
        <v>4</v>
      </c>
      <c r="L24" s="13">
        <v>2</v>
      </c>
      <c r="M24" s="13">
        <v>0</v>
      </c>
      <c r="N24" s="14">
        <v>0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16</v>
      </c>
      <c r="B25" s="82" t="str">
        <f t="shared" si="2"/>
        <v>Hugo Sanchez</v>
      </c>
      <c r="C25" s="12"/>
      <c r="D25" s="13"/>
      <c r="E25" s="13"/>
      <c r="F25" s="14"/>
      <c r="G25" s="111"/>
      <c r="H25" s="112"/>
      <c r="I25" s="112"/>
      <c r="J25" s="110"/>
      <c r="K25" s="12">
        <v>2</v>
      </c>
      <c r="L25" s="13">
        <v>0</v>
      </c>
      <c r="M25" s="13">
        <v>1</v>
      </c>
      <c r="N25" s="14">
        <v>0</v>
      </c>
      <c r="O25" s="15"/>
      <c r="P25" s="13"/>
      <c r="Q25" s="13"/>
      <c r="R25" s="16"/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21</v>
      </c>
      <c r="B26" s="82" t="str">
        <f t="shared" si="2"/>
        <v>Richie Florez</v>
      </c>
      <c r="C26" s="12">
        <v>5</v>
      </c>
      <c r="D26" s="13">
        <v>1</v>
      </c>
      <c r="E26" s="13">
        <v>2</v>
      </c>
      <c r="F26" s="14">
        <v>3</v>
      </c>
      <c r="G26" s="111">
        <v>5</v>
      </c>
      <c r="H26" s="112">
        <v>2</v>
      </c>
      <c r="I26" s="112">
        <v>1</v>
      </c>
      <c r="J26" s="110">
        <v>3</v>
      </c>
      <c r="K26" s="12">
        <v>2</v>
      </c>
      <c r="L26" s="13">
        <v>1</v>
      </c>
      <c r="M26" s="13">
        <v>0</v>
      </c>
      <c r="N26" s="14">
        <v>1</v>
      </c>
      <c r="O26" s="15"/>
      <c r="P26" s="13"/>
      <c r="Q26" s="13"/>
      <c r="R26" s="16"/>
      <c r="S26" s="17" t="s">
        <v>8</v>
      </c>
      <c r="U26" s="43"/>
      <c r="V26" s="39"/>
      <c r="W26" s="44"/>
      <c r="X26" s="39"/>
    </row>
    <row r="27" spans="1:24" ht="12.75" customHeight="1" x14ac:dyDescent="0.25">
      <c r="A27" s="79" t="str">
        <f t="shared" si="2"/>
        <v>7</v>
      </c>
      <c r="B27" s="82" t="str">
        <f t="shared" si="2"/>
        <v>Roy Eubanks</v>
      </c>
      <c r="C27" s="12"/>
      <c r="D27" s="13"/>
      <c r="E27" s="13"/>
      <c r="F27" s="14"/>
      <c r="G27" s="111"/>
      <c r="H27" s="112"/>
      <c r="I27" s="112"/>
      <c r="J27" s="110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11</v>
      </c>
      <c r="B28" s="96" t="str">
        <f t="shared" si="2"/>
        <v>Wayne Sibson</v>
      </c>
      <c r="C28" s="15"/>
      <c r="D28" s="13"/>
      <c r="E28" s="13"/>
      <c r="F28" s="16"/>
      <c r="G28" s="111"/>
      <c r="H28" s="112"/>
      <c r="I28" s="112"/>
      <c r="J28" s="110"/>
      <c r="K28" s="107">
        <v>2</v>
      </c>
      <c r="L28" s="13">
        <v>0</v>
      </c>
      <c r="M28" s="13">
        <v>0</v>
      </c>
      <c r="N28" s="14">
        <v>0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9</v>
      </c>
      <c r="B29" s="82" t="str">
        <f t="shared" si="2"/>
        <v>Bobby Lakey</v>
      </c>
      <c r="C29" s="12">
        <v>5</v>
      </c>
      <c r="D29" s="13">
        <v>4</v>
      </c>
      <c r="E29" s="13">
        <v>0</v>
      </c>
      <c r="F29" s="14">
        <v>5</v>
      </c>
      <c r="G29" s="111">
        <v>5</v>
      </c>
      <c r="H29" s="112">
        <v>2</v>
      </c>
      <c r="I29" s="112">
        <v>1</v>
      </c>
      <c r="J29" s="110">
        <v>5</v>
      </c>
      <c r="K29" s="12">
        <v>4</v>
      </c>
      <c r="L29" s="13">
        <v>2</v>
      </c>
      <c r="M29" s="13">
        <v>0</v>
      </c>
      <c r="N29" s="14">
        <v>7</v>
      </c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12</v>
      </c>
      <c r="B30" s="82" t="str">
        <f t="shared" si="2"/>
        <v>Robert Perez</v>
      </c>
      <c r="C30" s="12">
        <v>1</v>
      </c>
      <c r="D30" s="13">
        <v>0</v>
      </c>
      <c r="E30" s="13">
        <v>0</v>
      </c>
      <c r="F30" s="14">
        <v>0</v>
      </c>
      <c r="G30" s="111"/>
      <c r="H30" s="112"/>
      <c r="I30" s="112"/>
      <c r="J30" s="110"/>
      <c r="K30" s="12">
        <v>2</v>
      </c>
      <c r="L30" s="13">
        <v>0</v>
      </c>
      <c r="M30" s="13">
        <v>0</v>
      </c>
      <c r="N30" s="14">
        <v>0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3</v>
      </c>
      <c r="B31" s="82" t="str">
        <f t="shared" si="2"/>
        <v>Ernest Cook</v>
      </c>
      <c r="C31" s="12">
        <v>3</v>
      </c>
      <c r="D31" s="13">
        <v>1</v>
      </c>
      <c r="E31" s="13">
        <v>1</v>
      </c>
      <c r="F31" s="14">
        <v>0</v>
      </c>
      <c r="G31" s="111">
        <v>5</v>
      </c>
      <c r="H31" s="112">
        <v>3</v>
      </c>
      <c r="I31" s="112">
        <v>1</v>
      </c>
      <c r="J31" s="110">
        <v>1</v>
      </c>
      <c r="K31" s="12">
        <v>2</v>
      </c>
      <c r="L31" s="13">
        <v>0</v>
      </c>
      <c r="M31" s="13">
        <v>1</v>
      </c>
      <c r="N31" s="14">
        <v>0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3.8" thickBot="1" x14ac:dyDescent="0.3">
      <c r="A32" s="79"/>
      <c r="B32" s="83"/>
      <c r="C32" s="99"/>
      <c r="D32" s="100"/>
      <c r="E32" s="100"/>
      <c r="F32" s="101"/>
      <c r="G32" s="125"/>
      <c r="H32" s="126"/>
      <c r="I32" s="126"/>
      <c r="J32" s="127"/>
      <c r="K32" s="99"/>
      <c r="L32" s="100"/>
      <c r="M32" s="100"/>
      <c r="N32" s="101"/>
      <c r="O32" s="128"/>
      <c r="P32" s="100"/>
      <c r="Q32" s="100"/>
      <c r="R32" s="102"/>
      <c r="S32" s="17"/>
      <c r="U32" s="43"/>
      <c r="V32" s="39"/>
      <c r="W32" s="39"/>
      <c r="X32" s="39"/>
    </row>
    <row r="33" spans="1:29" ht="13.8" thickBot="1" x14ac:dyDescent="0.3">
      <c r="A33" s="18" t="s">
        <v>9</v>
      </c>
      <c r="B33" s="19" t="str">
        <f>B15</f>
        <v>Kevin Sibson</v>
      </c>
      <c r="C33" s="20">
        <v>27</v>
      </c>
      <c r="D33" s="21">
        <v>12</v>
      </c>
      <c r="E33" s="21">
        <v>7</v>
      </c>
      <c r="F33" s="22">
        <v>11</v>
      </c>
      <c r="G33" s="116">
        <v>30</v>
      </c>
      <c r="H33" s="117">
        <v>12</v>
      </c>
      <c r="I33" s="117">
        <v>6</v>
      </c>
      <c r="J33" s="118">
        <v>10</v>
      </c>
      <c r="K33" s="20">
        <v>24</v>
      </c>
      <c r="L33" s="21">
        <v>6</v>
      </c>
      <c r="M33" s="21">
        <v>4</v>
      </c>
      <c r="N33" s="22">
        <v>11</v>
      </c>
      <c r="O33" s="20"/>
      <c r="P33" s="21"/>
      <c r="Q33" s="21"/>
      <c r="R33" s="23"/>
      <c r="S33" s="24"/>
      <c r="U33" s="39"/>
      <c r="V33" s="39"/>
      <c r="W33" s="39"/>
      <c r="X33" s="39"/>
    </row>
    <row r="34" spans="1:29" ht="13.8" thickBot="1" x14ac:dyDescent="0.3">
      <c r="A34" s="18"/>
      <c r="B34" s="28" t="s">
        <v>10</v>
      </c>
      <c r="C34" s="29">
        <f t="shared" ref="C34:R34" si="3">SUM(C21:C31)</f>
        <v>27</v>
      </c>
      <c r="D34" s="29">
        <f t="shared" si="3"/>
        <v>12</v>
      </c>
      <c r="E34" s="29">
        <f t="shared" si="3"/>
        <v>7</v>
      </c>
      <c r="F34" s="29">
        <f t="shared" si="3"/>
        <v>11</v>
      </c>
      <c r="G34" s="29">
        <f t="shared" si="3"/>
        <v>30</v>
      </c>
      <c r="H34" s="29">
        <f t="shared" si="3"/>
        <v>12</v>
      </c>
      <c r="I34" s="29">
        <f t="shared" si="3"/>
        <v>6</v>
      </c>
      <c r="J34" s="29">
        <f t="shared" si="3"/>
        <v>10</v>
      </c>
      <c r="K34" s="29">
        <f t="shared" si="3"/>
        <v>24</v>
      </c>
      <c r="L34" s="29">
        <f t="shared" si="3"/>
        <v>6</v>
      </c>
      <c r="M34" s="29">
        <f t="shared" si="3"/>
        <v>4</v>
      </c>
      <c r="N34" s="29">
        <f t="shared" si="3"/>
        <v>11</v>
      </c>
      <c r="O34" s="29">
        <f t="shared" si="3"/>
        <v>0</v>
      </c>
      <c r="P34" s="29">
        <f t="shared" si="3"/>
        <v>0</v>
      </c>
      <c r="Q34" s="29">
        <f t="shared" si="3"/>
        <v>0</v>
      </c>
      <c r="R34" s="28">
        <f t="shared" si="3"/>
        <v>0</v>
      </c>
      <c r="S34" s="24"/>
      <c r="U34" s="39"/>
      <c r="V34" s="94"/>
      <c r="W34" s="94"/>
      <c r="X34" s="94"/>
    </row>
    <row r="35" spans="1:29" ht="13.8" thickBot="1" x14ac:dyDescent="0.3">
      <c r="A35" s="18"/>
      <c r="B35" s="28" t="s">
        <v>11</v>
      </c>
      <c r="C35" s="30">
        <f>SUM(O17,C34)</f>
        <v>125</v>
      </c>
      <c r="D35" s="30">
        <f>SUM(P17,D34)</f>
        <v>53</v>
      </c>
      <c r="E35" s="30">
        <f>SUM(Q17,E34)</f>
        <v>19</v>
      </c>
      <c r="F35" s="30">
        <f>SUM(R17,F34)</f>
        <v>49</v>
      </c>
      <c r="G35" s="30">
        <f t="shared" ref="G35:R35" si="4">SUM(C35,G34)</f>
        <v>155</v>
      </c>
      <c r="H35" s="30">
        <f t="shared" si="4"/>
        <v>65</v>
      </c>
      <c r="I35" s="30">
        <f t="shared" si="4"/>
        <v>25</v>
      </c>
      <c r="J35" s="30">
        <f t="shared" si="4"/>
        <v>59</v>
      </c>
      <c r="K35" s="30">
        <f t="shared" si="4"/>
        <v>179</v>
      </c>
      <c r="L35" s="30">
        <f t="shared" si="4"/>
        <v>71</v>
      </c>
      <c r="M35" s="30">
        <f t="shared" si="4"/>
        <v>29</v>
      </c>
      <c r="N35" s="30">
        <f t="shared" si="4"/>
        <v>70</v>
      </c>
      <c r="O35" s="31">
        <f t="shared" si="4"/>
        <v>179</v>
      </c>
      <c r="P35" s="30">
        <f t="shared" si="4"/>
        <v>71</v>
      </c>
      <c r="Q35" s="30">
        <f t="shared" si="4"/>
        <v>29</v>
      </c>
      <c r="R35" s="32">
        <f t="shared" si="4"/>
        <v>70</v>
      </c>
      <c r="S35" s="45"/>
      <c r="U35" s="39"/>
      <c r="V35" s="39"/>
      <c r="W35" s="39"/>
      <c r="X35" s="39"/>
    </row>
    <row r="36" spans="1:29" ht="13.8" thickBot="1" x14ac:dyDescent="0.3">
      <c r="A36" s="33"/>
      <c r="B36" s="34" t="s">
        <v>12</v>
      </c>
      <c r="C36" s="35"/>
      <c r="D36" s="36"/>
      <c r="E36" s="36"/>
      <c r="F36" s="36"/>
      <c r="G36" s="35"/>
      <c r="H36" s="36"/>
      <c r="I36" s="36"/>
      <c r="J36" s="36"/>
      <c r="K36" s="35"/>
      <c r="L36" s="36"/>
      <c r="M36" s="36"/>
      <c r="N36" s="36"/>
      <c r="O36" s="35"/>
      <c r="P36" s="36"/>
      <c r="Q36" s="36"/>
      <c r="R36" s="46"/>
      <c r="S36" s="47"/>
      <c r="V36" s="48" t="s">
        <v>13</v>
      </c>
    </row>
    <row r="37" spans="1:29" ht="13.8" thickBot="1" x14ac:dyDescent="0.3">
      <c r="A37" s="1" t="s">
        <v>0</v>
      </c>
      <c r="B37" s="28" t="s">
        <v>1</v>
      </c>
      <c r="C37" s="144"/>
      <c r="D37" s="145"/>
      <c r="E37" s="146"/>
      <c r="F37" s="49"/>
      <c r="G37" s="144"/>
      <c r="H37" s="145"/>
      <c r="I37" s="146"/>
      <c r="J37" s="49"/>
      <c r="K37" s="144"/>
      <c r="L37" s="145"/>
      <c r="M37" s="149"/>
      <c r="N37" s="50"/>
      <c r="O37" s="51" t="s">
        <v>14</v>
      </c>
      <c r="P37" s="52"/>
      <c r="Q37" s="4"/>
      <c r="R37" s="53">
        <f>SUM(F1,J1,N1,R1,F19,J19,N19,R19,F37,J37,N37)</f>
        <v>55</v>
      </c>
      <c r="S37" s="54" t="s">
        <v>15</v>
      </c>
    </row>
    <row r="38" spans="1:29" ht="13.8" thickBot="1" x14ac:dyDescent="0.3">
      <c r="A38" s="7" t="s">
        <v>2</v>
      </c>
      <c r="B38" s="2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4</v>
      </c>
      <c r="H38" s="8" t="s">
        <v>5</v>
      </c>
      <c r="I38" s="8" t="s">
        <v>6</v>
      </c>
      <c r="J38" s="8" t="s">
        <v>7</v>
      </c>
      <c r="K38" s="8" t="s">
        <v>4</v>
      </c>
      <c r="L38" s="8" t="s">
        <v>16</v>
      </c>
      <c r="M38" s="8" t="s">
        <v>6</v>
      </c>
      <c r="N38" s="8" t="s">
        <v>7</v>
      </c>
      <c r="O38" s="1" t="s">
        <v>4</v>
      </c>
      <c r="P38" s="1" t="s">
        <v>5</v>
      </c>
      <c r="Q38" s="1" t="s">
        <v>6</v>
      </c>
      <c r="R38" s="1" t="s">
        <v>7</v>
      </c>
      <c r="S38" s="55" t="s">
        <v>17</v>
      </c>
      <c r="U38" s="41" t="s">
        <v>18</v>
      </c>
      <c r="V38" s="56" t="s">
        <v>19</v>
      </c>
      <c r="W38" s="57" t="s">
        <v>7</v>
      </c>
      <c r="X38" s="57" t="s">
        <v>20</v>
      </c>
      <c r="Y38" s="57" t="s">
        <v>21</v>
      </c>
      <c r="Z38" s="57" t="s">
        <v>27</v>
      </c>
      <c r="AA38" s="57" t="s">
        <v>300</v>
      </c>
      <c r="AB38" s="57" t="s">
        <v>27</v>
      </c>
      <c r="AC38" s="57" t="s">
        <v>22</v>
      </c>
    </row>
    <row r="39" spans="1:29" ht="13.8" thickTop="1" x14ac:dyDescent="0.25">
      <c r="A39" s="79" t="str">
        <f t="shared" ref="A39:A49" si="5">A3</f>
        <v>33</v>
      </c>
      <c r="B39" s="82" t="str">
        <f t="shared" ref="B39:B49" si="6">B21</f>
        <v>Axel Cox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58">
        <f t="shared" ref="O39:O49" si="7">SUM(C3,G3,K3,O3,C21,G21,K21,O21,C39,G39,K39)</f>
        <v>1</v>
      </c>
      <c r="P39" s="84">
        <f t="shared" ref="P39:P49" si="8">SUM(D3,H3,L3,P3,D21,H21,L21,P21,D39,H39,L39)</f>
        <v>1</v>
      </c>
      <c r="Q39" s="84">
        <f t="shared" ref="Q39:Q49" si="9">SUM(E3,I3,M3,Q3,E21,I21,M21,Q21,E39,I39,M39)</f>
        <v>0</v>
      </c>
      <c r="R39" s="85">
        <f t="shared" ref="R39:R49" si="10">SUM(F3,J3,N3,R3,F21,J21,N21,R21,F39,J39,N39)</f>
        <v>1</v>
      </c>
      <c r="S39" s="80">
        <f>IF(O39=0,0,AVERAGE(P39/O39))</f>
        <v>1</v>
      </c>
      <c r="U39" s="95" t="s">
        <v>175</v>
      </c>
      <c r="V39" s="82" t="s">
        <v>101</v>
      </c>
      <c r="W39" s="59">
        <v>1</v>
      </c>
      <c r="X39" s="59">
        <v>1</v>
      </c>
      <c r="Y39" s="60">
        <v>1</v>
      </c>
      <c r="Z39" s="60" t="s">
        <v>295</v>
      </c>
      <c r="AA39" s="60">
        <v>1</v>
      </c>
      <c r="AB39" s="60" t="s">
        <v>285</v>
      </c>
      <c r="AC39" s="59">
        <v>1</v>
      </c>
    </row>
    <row r="40" spans="1:29" x14ac:dyDescent="0.25">
      <c r="A40" s="79" t="str">
        <f t="shared" si="5"/>
        <v>40</v>
      </c>
      <c r="B40" s="82" t="str">
        <f t="shared" si="6"/>
        <v>Mariano Reynoso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27</v>
      </c>
      <c r="P40" s="56">
        <f t="shared" si="8"/>
        <v>15</v>
      </c>
      <c r="Q40" s="56">
        <f t="shared" si="9"/>
        <v>4</v>
      </c>
      <c r="R40" s="87">
        <f t="shared" si="10"/>
        <v>6</v>
      </c>
      <c r="S40" s="81">
        <f t="shared" ref="S40:S49" si="11">IF(O40=0,0,AVERAGE(P40/O40))</f>
        <v>0.55555555555555558</v>
      </c>
      <c r="U40" s="43" t="s">
        <v>202</v>
      </c>
      <c r="V40" s="82" t="s">
        <v>35</v>
      </c>
      <c r="W40" s="59">
        <v>6</v>
      </c>
      <c r="X40" s="59">
        <v>6</v>
      </c>
      <c r="Y40" s="60">
        <v>0.55555555555555558</v>
      </c>
      <c r="Z40" s="60" t="s">
        <v>138</v>
      </c>
      <c r="AA40" s="60">
        <v>0.8571428571428571</v>
      </c>
      <c r="AB40" s="60" t="s">
        <v>138</v>
      </c>
      <c r="AC40" s="59">
        <v>7</v>
      </c>
    </row>
    <row r="41" spans="1:29" x14ac:dyDescent="0.25">
      <c r="A41" s="79" t="str">
        <f t="shared" si="5"/>
        <v>69</v>
      </c>
      <c r="B41" s="82" t="str">
        <f t="shared" si="6"/>
        <v>Sam McKinzie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25</v>
      </c>
      <c r="P41" s="56">
        <f t="shared" si="8"/>
        <v>6</v>
      </c>
      <c r="Q41" s="56">
        <f t="shared" si="9"/>
        <v>5</v>
      </c>
      <c r="R41" s="87">
        <f t="shared" si="10"/>
        <v>5</v>
      </c>
      <c r="S41" s="81">
        <f t="shared" si="11"/>
        <v>0.24</v>
      </c>
      <c r="U41" s="43" t="s">
        <v>243</v>
      </c>
      <c r="V41" s="82" t="s">
        <v>74</v>
      </c>
      <c r="W41" s="59">
        <v>5</v>
      </c>
      <c r="X41" s="59">
        <v>5</v>
      </c>
      <c r="Y41" s="60">
        <v>0.24</v>
      </c>
      <c r="Z41" s="60" t="s">
        <v>138</v>
      </c>
      <c r="AA41" s="60">
        <v>0.7142857142857143</v>
      </c>
      <c r="AB41" s="60" t="s">
        <v>138</v>
      </c>
      <c r="AC41" s="59">
        <v>7</v>
      </c>
    </row>
    <row r="42" spans="1:29" x14ac:dyDescent="0.25">
      <c r="A42" s="79" t="str">
        <f t="shared" si="5"/>
        <v>31</v>
      </c>
      <c r="B42" s="82" t="str">
        <f t="shared" si="6"/>
        <v>Craig Cotton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30</v>
      </c>
      <c r="P42" s="56">
        <f t="shared" si="8"/>
        <v>16</v>
      </c>
      <c r="Q42" s="56">
        <f t="shared" si="9"/>
        <v>7</v>
      </c>
      <c r="R42" s="87">
        <f t="shared" si="10"/>
        <v>6</v>
      </c>
      <c r="S42" s="81">
        <f t="shared" si="11"/>
        <v>0.53333333333333333</v>
      </c>
      <c r="U42" s="43" t="s">
        <v>184</v>
      </c>
      <c r="V42" s="82" t="s">
        <v>34</v>
      </c>
      <c r="W42" s="59">
        <v>6</v>
      </c>
      <c r="X42" s="59">
        <v>6</v>
      </c>
      <c r="Y42" s="60">
        <v>0.53333333333333333</v>
      </c>
      <c r="Z42" s="60" t="s">
        <v>138</v>
      </c>
      <c r="AA42" s="60">
        <v>0.8571428571428571</v>
      </c>
      <c r="AB42" s="60" t="s">
        <v>138</v>
      </c>
      <c r="AC42" s="59">
        <v>7</v>
      </c>
    </row>
    <row r="43" spans="1:29" x14ac:dyDescent="0.25">
      <c r="A43" s="79" t="str">
        <f t="shared" si="5"/>
        <v>16</v>
      </c>
      <c r="B43" s="82" t="str">
        <f t="shared" si="6"/>
        <v>Hugo Sanchez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5</v>
      </c>
      <c r="P43" s="56">
        <f t="shared" si="8"/>
        <v>0</v>
      </c>
      <c r="Q43" s="56">
        <f t="shared" si="9"/>
        <v>2</v>
      </c>
      <c r="R43" s="87">
        <f t="shared" si="10"/>
        <v>0</v>
      </c>
      <c r="S43" s="81">
        <f t="shared" si="11"/>
        <v>0</v>
      </c>
      <c r="U43" s="43" t="s">
        <v>163</v>
      </c>
      <c r="V43" s="82" t="s">
        <v>37</v>
      </c>
      <c r="W43" s="59">
        <v>0</v>
      </c>
      <c r="X43" s="59" t="s">
        <v>301</v>
      </c>
      <c r="Y43" s="60">
        <v>0</v>
      </c>
      <c r="Z43" s="60" t="s">
        <v>295</v>
      </c>
      <c r="AA43" s="60">
        <v>0</v>
      </c>
      <c r="AB43" s="60" t="s">
        <v>138</v>
      </c>
      <c r="AC43" s="59">
        <v>4</v>
      </c>
    </row>
    <row r="44" spans="1:29" x14ac:dyDescent="0.25">
      <c r="A44" s="79" t="str">
        <f t="shared" si="5"/>
        <v>21</v>
      </c>
      <c r="B44" s="82" t="str">
        <f t="shared" si="6"/>
        <v>Richie Florez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23</v>
      </c>
      <c r="P44" s="56">
        <f t="shared" si="8"/>
        <v>7</v>
      </c>
      <c r="Q44" s="56">
        <f t="shared" si="9"/>
        <v>4</v>
      </c>
      <c r="R44" s="87">
        <f t="shared" si="10"/>
        <v>12</v>
      </c>
      <c r="S44" s="81">
        <f t="shared" si="11"/>
        <v>0.30434782608695654</v>
      </c>
      <c r="U44" s="43" t="s">
        <v>180</v>
      </c>
      <c r="V44" s="82" t="s">
        <v>100</v>
      </c>
      <c r="W44" s="59">
        <v>12</v>
      </c>
      <c r="X44" s="59">
        <v>12</v>
      </c>
      <c r="Y44" s="60">
        <v>0.30434782608695654</v>
      </c>
      <c r="Z44" s="60" t="s">
        <v>138</v>
      </c>
      <c r="AA44" s="60">
        <v>1.7142857142857142</v>
      </c>
      <c r="AB44" s="60" t="s">
        <v>138</v>
      </c>
      <c r="AC44" s="59">
        <v>7</v>
      </c>
    </row>
    <row r="45" spans="1:29" x14ac:dyDescent="0.25">
      <c r="A45" s="79" t="str">
        <f t="shared" si="5"/>
        <v>7</v>
      </c>
      <c r="B45" s="82" t="str">
        <f t="shared" si="6"/>
        <v>Roy Eubanks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11</v>
      </c>
      <c r="P45" s="56">
        <f t="shared" si="8"/>
        <v>6</v>
      </c>
      <c r="Q45" s="56">
        <f t="shared" si="9"/>
        <v>0</v>
      </c>
      <c r="R45" s="87">
        <f t="shared" si="10"/>
        <v>0</v>
      </c>
      <c r="S45" s="81">
        <f t="shared" si="11"/>
        <v>0.54545454545454541</v>
      </c>
      <c r="U45" s="43" t="s">
        <v>177</v>
      </c>
      <c r="V45" s="82" t="s">
        <v>236</v>
      </c>
      <c r="W45" s="59">
        <v>0</v>
      </c>
      <c r="X45" s="59" t="s">
        <v>301</v>
      </c>
      <c r="Y45" s="60">
        <v>0.54545454545454541</v>
      </c>
      <c r="Z45" s="60" t="s">
        <v>295</v>
      </c>
      <c r="AA45" s="60">
        <v>0</v>
      </c>
      <c r="AB45" s="60" t="s">
        <v>285</v>
      </c>
      <c r="AC45" s="59">
        <v>3</v>
      </c>
    </row>
    <row r="46" spans="1:29" x14ac:dyDescent="0.25">
      <c r="A46" s="79" t="str">
        <f t="shared" si="5"/>
        <v>11</v>
      </c>
      <c r="B46" s="82" t="str">
        <f t="shared" si="6"/>
        <v>Wayne Sibson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4</v>
      </c>
      <c r="P46" s="56">
        <f t="shared" si="8"/>
        <v>0</v>
      </c>
      <c r="Q46" s="56">
        <f t="shared" si="9"/>
        <v>1</v>
      </c>
      <c r="R46" s="87">
        <f t="shared" si="10"/>
        <v>0</v>
      </c>
      <c r="S46" s="81">
        <f t="shared" si="11"/>
        <v>0</v>
      </c>
      <c r="U46" s="43" t="s">
        <v>192</v>
      </c>
      <c r="V46" s="82" t="s">
        <v>137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138</v>
      </c>
      <c r="AC46" s="59">
        <v>4</v>
      </c>
    </row>
    <row r="47" spans="1:29" x14ac:dyDescent="0.25">
      <c r="A47" s="79" t="str">
        <f t="shared" si="5"/>
        <v>9</v>
      </c>
      <c r="B47" s="82" t="str">
        <f t="shared" si="6"/>
        <v>Bobby Lakey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30</v>
      </c>
      <c r="P47" s="56">
        <f t="shared" si="8"/>
        <v>11</v>
      </c>
      <c r="Q47" s="56">
        <f t="shared" si="9"/>
        <v>2</v>
      </c>
      <c r="R47" s="87">
        <f t="shared" si="10"/>
        <v>38</v>
      </c>
      <c r="S47" s="81">
        <f t="shared" si="11"/>
        <v>0.36666666666666664</v>
      </c>
      <c r="U47" s="43" t="s">
        <v>167</v>
      </c>
      <c r="V47" s="82" t="s">
        <v>118</v>
      </c>
      <c r="W47" s="59">
        <v>38</v>
      </c>
      <c r="X47" s="59">
        <v>38</v>
      </c>
      <c r="Y47" s="60">
        <v>0.36666666666666664</v>
      </c>
      <c r="Z47" s="60" t="s">
        <v>138</v>
      </c>
      <c r="AA47" s="60">
        <v>5.4285714285714288</v>
      </c>
      <c r="AB47" s="60" t="s">
        <v>138</v>
      </c>
      <c r="AC47" s="59">
        <v>7</v>
      </c>
    </row>
    <row r="48" spans="1:29" x14ac:dyDescent="0.25">
      <c r="A48" s="79" t="str">
        <f t="shared" si="5"/>
        <v>12</v>
      </c>
      <c r="B48" s="82" t="str">
        <f t="shared" si="6"/>
        <v>Robert Perez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11</v>
      </c>
      <c r="P48" s="56">
        <f t="shared" si="8"/>
        <v>4</v>
      </c>
      <c r="Q48" s="56">
        <f t="shared" si="9"/>
        <v>1</v>
      </c>
      <c r="R48" s="87">
        <f t="shared" si="10"/>
        <v>1</v>
      </c>
      <c r="S48" s="81">
        <f t="shared" si="11"/>
        <v>0.36363636363636365</v>
      </c>
      <c r="U48" s="43" t="s">
        <v>237</v>
      </c>
      <c r="V48" s="82" t="s">
        <v>282</v>
      </c>
      <c r="W48" s="59">
        <v>1</v>
      </c>
      <c r="X48" s="59">
        <v>1</v>
      </c>
      <c r="Y48" s="60">
        <v>0.36363636363636365</v>
      </c>
      <c r="Z48" s="60" t="s">
        <v>295</v>
      </c>
      <c r="AA48" s="60">
        <v>0.2</v>
      </c>
      <c r="AB48" s="60" t="s">
        <v>138</v>
      </c>
      <c r="AC48" s="59">
        <v>5</v>
      </c>
    </row>
    <row r="49" spans="1:29" x14ac:dyDescent="0.25">
      <c r="A49" s="79" t="str">
        <f t="shared" si="5"/>
        <v>3</v>
      </c>
      <c r="B49" s="82" t="str">
        <f t="shared" si="6"/>
        <v>Ernest Cook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12</v>
      </c>
      <c r="P49" s="56">
        <f t="shared" si="8"/>
        <v>5</v>
      </c>
      <c r="Q49" s="56">
        <f t="shared" si="9"/>
        <v>3</v>
      </c>
      <c r="R49" s="87">
        <f t="shared" si="10"/>
        <v>1</v>
      </c>
      <c r="S49" s="81">
        <f t="shared" si="11"/>
        <v>0.41666666666666669</v>
      </c>
      <c r="U49" s="43" t="s">
        <v>188</v>
      </c>
      <c r="V49" s="82" t="s">
        <v>99</v>
      </c>
      <c r="W49" s="59">
        <v>1</v>
      </c>
      <c r="X49" s="59">
        <v>1</v>
      </c>
      <c r="Y49" s="60">
        <v>0.41666666666666669</v>
      </c>
      <c r="Z49" s="60" t="s">
        <v>295</v>
      </c>
      <c r="AA49" s="60">
        <v>0.2</v>
      </c>
      <c r="AB49" s="60" t="s">
        <v>138</v>
      </c>
      <c r="AC49" s="59">
        <v>5</v>
      </c>
    </row>
    <row r="50" spans="1:29" ht="13.8" thickBot="1" x14ac:dyDescent="0.3">
      <c r="A50" s="79"/>
      <c r="B50" s="98"/>
      <c r="C50" s="99"/>
      <c r="D50" s="100"/>
      <c r="E50" s="100"/>
      <c r="F50" s="101"/>
      <c r="G50" s="99"/>
      <c r="H50" s="100"/>
      <c r="I50" s="100"/>
      <c r="J50" s="101"/>
      <c r="K50" s="99"/>
      <c r="L50" s="100"/>
      <c r="M50" s="100"/>
      <c r="N50" s="102"/>
      <c r="O50" s="103"/>
      <c r="P50" s="104"/>
      <c r="Q50" s="104"/>
      <c r="R50" s="105"/>
      <c r="S50" s="106"/>
      <c r="V50" s="92"/>
      <c r="W50" s="93"/>
      <c r="X50" s="93"/>
      <c r="Y50" s="91"/>
      <c r="Z50" s="91"/>
      <c r="AA50" s="91"/>
      <c r="AB50" s="91"/>
      <c r="AC50" s="62"/>
    </row>
    <row r="51" spans="1:29" ht="13.8" thickBot="1" x14ac:dyDescent="0.3">
      <c r="A51" s="18" t="s">
        <v>9</v>
      </c>
      <c r="B51" s="64" t="str">
        <f>B33</f>
        <v>Kevin Sibson</v>
      </c>
      <c r="C51" s="65"/>
      <c r="D51" s="66"/>
      <c r="E51" s="66"/>
      <c r="F51" s="67"/>
      <c r="G51" s="65"/>
      <c r="H51" s="66"/>
      <c r="I51" s="66"/>
      <c r="J51" s="67"/>
      <c r="K51" s="65"/>
      <c r="L51" s="66"/>
      <c r="M51" s="66"/>
      <c r="N51" s="67"/>
      <c r="O51" s="32">
        <f>SUM(C15,G15,K15,O15,C33,G33,K33,O33,C51,G51,K51)</f>
        <v>179</v>
      </c>
      <c r="P51" s="21">
        <f>SUM(D15,H15,L15,P15,D33,H33,L33,P33,D51,H51,L51)</f>
        <v>71</v>
      </c>
      <c r="Q51" s="135">
        <f>SUM(E15,I15,M15,Q15,E33,I33,M33,Q33,E51,I51,M51)</f>
        <v>29</v>
      </c>
      <c r="R51" s="134"/>
      <c r="S51" s="136">
        <f>SUM(Q51/O51)</f>
        <v>0.16201117318435754</v>
      </c>
      <c r="V51" s="56" t="s">
        <v>23</v>
      </c>
      <c r="W51" s="59">
        <f>SUM(W39:W49)</f>
        <v>70</v>
      </c>
      <c r="X51" s="59">
        <f>SUM(X39:X49)</f>
        <v>70</v>
      </c>
      <c r="Y51" s="62"/>
      <c r="Z51" s="62"/>
      <c r="AA51" s="62"/>
      <c r="AB51" s="62"/>
      <c r="AC51" s="63"/>
    </row>
    <row r="52" spans="1:29" ht="13.8" thickBot="1" x14ac:dyDescent="0.3">
      <c r="A52" s="18"/>
      <c r="B52" s="28" t="s">
        <v>10</v>
      </c>
      <c r="C52" s="29">
        <f t="shared" ref="C52:O52" si="12">SUM(C39:C49)</f>
        <v>0</v>
      </c>
      <c r="D52" s="29">
        <f t="shared" si="12"/>
        <v>0</v>
      </c>
      <c r="E52" s="29">
        <f t="shared" si="12"/>
        <v>0</v>
      </c>
      <c r="F52" s="29">
        <f t="shared" si="12"/>
        <v>0</v>
      </c>
      <c r="G52" s="29">
        <f t="shared" si="12"/>
        <v>0</v>
      </c>
      <c r="H52" s="29">
        <f t="shared" si="12"/>
        <v>0</v>
      </c>
      <c r="I52" s="29">
        <f t="shared" si="12"/>
        <v>0</v>
      </c>
      <c r="J52" s="29">
        <f t="shared" si="12"/>
        <v>0</v>
      </c>
      <c r="K52" s="29">
        <f t="shared" si="12"/>
        <v>0</v>
      </c>
      <c r="L52" s="29">
        <f t="shared" si="12"/>
        <v>0</v>
      </c>
      <c r="M52" s="29">
        <f t="shared" si="12"/>
        <v>0</v>
      </c>
      <c r="N52" s="29">
        <f t="shared" si="12"/>
        <v>0</v>
      </c>
      <c r="O52" s="61">
        <f t="shared" si="12"/>
        <v>179</v>
      </c>
      <c r="P52" s="70">
        <f>SUM(P38:P49)</f>
        <v>71</v>
      </c>
      <c r="Q52" s="70">
        <f>SUM(Q38:Q49)</f>
        <v>29</v>
      </c>
      <c r="R52" s="70">
        <f>SUM(R38:R49)</f>
        <v>70</v>
      </c>
      <c r="S52" s="71">
        <f>AVERAGE(P52/O52)</f>
        <v>0.39664804469273746</v>
      </c>
      <c r="V52" s="68" t="s">
        <v>24</v>
      </c>
      <c r="W52" s="63"/>
      <c r="X52" s="63"/>
      <c r="Y52" s="69">
        <f>MAX(Y39:Y49)</f>
        <v>1</v>
      </c>
      <c r="Z52" s="69"/>
      <c r="AA52" s="69">
        <f>MAX(AA39:AA49)</f>
        <v>5.4285714285714288</v>
      </c>
      <c r="AB52" s="69"/>
      <c r="AC52" s="63"/>
    </row>
    <row r="53" spans="1:29" ht="13.8" thickBot="1" x14ac:dyDescent="0.3">
      <c r="A53" s="18"/>
      <c r="B53" s="28" t="s">
        <v>11</v>
      </c>
      <c r="C53" s="29">
        <f>SUM(O35,C52)</f>
        <v>179</v>
      </c>
      <c r="D53" s="29">
        <f>SUM(P35,D52)</f>
        <v>71</v>
      </c>
      <c r="E53" s="29">
        <f>SUM(Q35,E52)</f>
        <v>29</v>
      </c>
      <c r="F53" s="29">
        <f>SUM(R35,F52)</f>
        <v>70</v>
      </c>
      <c r="G53" s="29">
        <f t="shared" ref="G53:M53" si="13">SUM(C53,G52)</f>
        <v>179</v>
      </c>
      <c r="H53" s="29">
        <f t="shared" si="13"/>
        <v>71</v>
      </c>
      <c r="I53" s="29">
        <f t="shared" si="13"/>
        <v>29</v>
      </c>
      <c r="J53" s="29">
        <f t="shared" si="13"/>
        <v>70</v>
      </c>
      <c r="K53" s="29">
        <f t="shared" si="13"/>
        <v>179</v>
      </c>
      <c r="L53" s="29">
        <f t="shared" si="13"/>
        <v>71</v>
      </c>
      <c r="M53" s="29">
        <f t="shared" si="13"/>
        <v>29</v>
      </c>
      <c r="N53" s="29">
        <f>SUM(AA17,N52)</f>
        <v>0</v>
      </c>
      <c r="O53" s="72"/>
      <c r="P53" s="73"/>
      <c r="Q53" s="73"/>
      <c r="R53" s="73"/>
      <c r="S53" s="74"/>
      <c r="V53" s="68"/>
      <c r="W53" s="63"/>
      <c r="X53" s="63"/>
      <c r="Y53" s="69"/>
      <c r="Z53" s="69"/>
      <c r="AA53" s="69"/>
      <c r="AB53" s="69"/>
      <c r="AC53" s="63"/>
    </row>
    <row r="54" spans="1:29" ht="13.8" thickBot="1" x14ac:dyDescent="0.3">
      <c r="B54" s="50" t="s">
        <v>12</v>
      </c>
      <c r="C54" s="76"/>
      <c r="D54" s="77"/>
      <c r="E54" s="77"/>
      <c r="F54" s="78"/>
      <c r="G54" s="76"/>
      <c r="H54" s="77"/>
      <c r="I54" s="77"/>
      <c r="J54" s="78"/>
      <c r="K54" s="76"/>
      <c r="L54" s="77"/>
      <c r="M54" s="77"/>
      <c r="N54" s="78"/>
      <c r="O54" s="76"/>
      <c r="P54" s="77"/>
      <c r="Q54" s="77">
        <f>SUM(E18,I18,M18,Q18,E36,I36,M36,Q36,E54,I54,M54)</f>
        <v>0</v>
      </c>
      <c r="R54" s="78"/>
      <c r="V54" s="113"/>
      <c r="W54" s="113"/>
      <c r="Y54" s="63"/>
      <c r="Z54" s="63"/>
    </row>
    <row r="55" spans="1:29" x14ac:dyDescent="0.25">
      <c r="Y55" s="63"/>
      <c r="Z55" s="63"/>
      <c r="AC55" s="63"/>
    </row>
    <row r="56" spans="1:29" x14ac:dyDescent="0.25">
      <c r="A56" s="68" t="s">
        <v>25</v>
      </c>
      <c r="C56" s="13">
        <f>MAX(AC39:AC49)</f>
        <v>7</v>
      </c>
      <c r="E56" s="75" t="s">
        <v>26</v>
      </c>
      <c r="U56" s="39"/>
      <c r="V56" s="148"/>
      <c r="W56" s="148"/>
      <c r="X56" s="148"/>
      <c r="Y56" s="62"/>
      <c r="Z56" s="62"/>
      <c r="AA56" s="141"/>
      <c r="AB56" s="141"/>
      <c r="AC56" s="62"/>
    </row>
    <row r="57" spans="1:29" x14ac:dyDescent="0.25">
      <c r="E57" s="75"/>
      <c r="U57" s="39"/>
      <c r="V57" s="42"/>
      <c r="W57" s="62"/>
      <c r="X57" s="142"/>
      <c r="Y57" s="62"/>
      <c r="Z57" s="62"/>
      <c r="AA57" s="141"/>
      <c r="AB57" s="141"/>
      <c r="AC57" s="62"/>
    </row>
    <row r="58" spans="1:29" x14ac:dyDescent="0.25">
      <c r="U58" s="39"/>
      <c r="V58" s="42"/>
      <c r="W58" s="62"/>
      <c r="X58" s="143"/>
      <c r="Y58" s="62"/>
      <c r="Z58" s="62"/>
      <c r="AA58" s="141"/>
      <c r="AB58" s="141"/>
      <c r="AC58" s="62"/>
    </row>
    <row r="59" spans="1:29" x14ac:dyDescent="0.25">
      <c r="U59" s="39"/>
      <c r="V59" s="42"/>
      <c r="W59" s="62"/>
      <c r="X59" s="123"/>
      <c r="Y59" s="62"/>
      <c r="Z59" s="62"/>
      <c r="AA59" s="62"/>
      <c r="AB59" s="62"/>
      <c r="AC59" s="62"/>
    </row>
    <row r="60" spans="1:29" x14ac:dyDescent="0.25">
      <c r="U60" s="39"/>
      <c r="V60" s="42"/>
      <c r="W60" s="62"/>
      <c r="X60" s="123"/>
      <c r="Y60" s="62"/>
      <c r="Z60" s="39"/>
      <c r="AA60" s="39"/>
      <c r="AB60" s="39"/>
      <c r="AC60" s="39"/>
    </row>
    <row r="61" spans="1:29" x14ac:dyDescent="0.25">
      <c r="U61" s="39"/>
      <c r="V61" s="39"/>
      <c r="W61" s="39"/>
      <c r="X61" s="39"/>
      <c r="Y61" s="39"/>
      <c r="Z61" s="39"/>
      <c r="AA61" s="39"/>
      <c r="AB61" s="39"/>
      <c r="AC61" s="39"/>
    </row>
  </sheetData>
  <sheetProtection password="97AA" sheet="1" objects="1" scenarios="1"/>
  <mergeCells count="12">
    <mergeCell ref="V56:X56"/>
    <mergeCell ref="C37:E37"/>
    <mergeCell ref="G37:I37"/>
    <mergeCell ref="K37:M37"/>
    <mergeCell ref="O1:Q1"/>
    <mergeCell ref="C1:E1"/>
    <mergeCell ref="G1:I1"/>
    <mergeCell ref="K1:M1"/>
    <mergeCell ref="K19:M19"/>
    <mergeCell ref="C19:E19"/>
    <mergeCell ref="G19:I19"/>
    <mergeCell ref="O19:Q19"/>
  </mergeCells>
  <phoneticPr fontId="0" type="noConversion"/>
  <conditionalFormatting sqref="Y39:Z50">
    <cfRule type="cellIs" dxfId="33" priority="1" stopIfTrue="1" operator="equal">
      <formula>$Y$52</formula>
    </cfRule>
  </conditionalFormatting>
  <conditionalFormatting sqref="AA39:AB50">
    <cfRule type="cellIs" dxfId="32" priority="2" stopIfTrue="1" operator="equal">
      <formula>$AA$52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A683-67D3-4D2D-BF34-B2A5E6ADEF5A}">
  <sheetPr codeName="Sheet24"/>
  <dimension ref="A1:AC59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32</v>
      </c>
      <c r="D1" s="145"/>
      <c r="E1" s="146"/>
      <c r="F1" s="4">
        <v>3</v>
      </c>
      <c r="G1" s="144" t="s">
        <v>31</v>
      </c>
      <c r="H1" s="145"/>
      <c r="I1" s="146"/>
      <c r="J1" s="4">
        <v>6</v>
      </c>
      <c r="K1" s="144" t="s">
        <v>158</v>
      </c>
      <c r="L1" s="145"/>
      <c r="M1" s="146"/>
      <c r="N1" s="4">
        <v>11</v>
      </c>
      <c r="O1" s="144" t="s">
        <v>33</v>
      </c>
      <c r="P1" s="145"/>
      <c r="Q1" s="146"/>
      <c r="R1" s="4">
        <v>2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185</v>
      </c>
      <c r="B3" s="82" t="s">
        <v>82</v>
      </c>
      <c r="C3" s="12">
        <v>3</v>
      </c>
      <c r="D3" s="13">
        <v>0</v>
      </c>
      <c r="E3" s="13">
        <v>2</v>
      </c>
      <c r="F3" s="14">
        <v>1</v>
      </c>
      <c r="G3" s="12">
        <v>4</v>
      </c>
      <c r="H3" s="13">
        <v>2</v>
      </c>
      <c r="I3" s="13">
        <v>2</v>
      </c>
      <c r="J3" s="14">
        <v>0</v>
      </c>
      <c r="K3" s="107">
        <v>3</v>
      </c>
      <c r="L3" s="108">
        <v>0</v>
      </c>
      <c r="M3" s="108">
        <v>1</v>
      </c>
      <c r="N3" s="109">
        <v>1</v>
      </c>
      <c r="O3" s="107">
        <v>4</v>
      </c>
      <c r="P3" s="108">
        <v>2</v>
      </c>
      <c r="Q3" s="108">
        <v>0</v>
      </c>
      <c r="R3" s="109">
        <v>0</v>
      </c>
      <c r="S3" s="17"/>
    </row>
    <row r="4" spans="1:19" x14ac:dyDescent="0.25">
      <c r="A4" s="79" t="s">
        <v>189</v>
      </c>
      <c r="B4" s="82" t="s">
        <v>271</v>
      </c>
      <c r="C4" s="12">
        <v>2</v>
      </c>
      <c r="D4" s="13">
        <v>0</v>
      </c>
      <c r="E4" s="13">
        <v>0</v>
      </c>
      <c r="F4" s="14">
        <v>0</v>
      </c>
      <c r="G4" s="12">
        <v>4</v>
      </c>
      <c r="H4" s="13">
        <v>0</v>
      </c>
      <c r="I4" s="13">
        <v>2</v>
      </c>
      <c r="J4" s="14">
        <v>2</v>
      </c>
      <c r="K4" s="107">
        <v>3</v>
      </c>
      <c r="L4" s="108">
        <v>0</v>
      </c>
      <c r="M4" s="108">
        <v>2</v>
      </c>
      <c r="N4" s="109">
        <v>1</v>
      </c>
      <c r="O4" s="107">
        <v>4</v>
      </c>
      <c r="P4" s="108">
        <v>1</v>
      </c>
      <c r="Q4" s="108">
        <v>2</v>
      </c>
      <c r="R4" s="109">
        <v>1</v>
      </c>
      <c r="S4" s="17"/>
    </row>
    <row r="5" spans="1:19" x14ac:dyDescent="0.25">
      <c r="A5" s="79" t="s">
        <v>172</v>
      </c>
      <c r="B5" s="82" t="s">
        <v>273</v>
      </c>
      <c r="C5" s="12">
        <v>1</v>
      </c>
      <c r="D5" s="13">
        <v>0</v>
      </c>
      <c r="E5" s="13">
        <v>0</v>
      </c>
      <c r="F5" s="14">
        <v>0</v>
      </c>
      <c r="G5" s="12"/>
      <c r="H5" s="13"/>
      <c r="I5" s="13"/>
      <c r="J5" s="14"/>
      <c r="K5" s="107">
        <v>1</v>
      </c>
      <c r="L5" s="108">
        <v>0</v>
      </c>
      <c r="M5" s="108">
        <v>0</v>
      </c>
      <c r="N5" s="109">
        <v>0</v>
      </c>
      <c r="O5" s="107"/>
      <c r="P5" s="108"/>
      <c r="Q5" s="108"/>
      <c r="R5" s="109"/>
      <c r="S5" s="17"/>
    </row>
    <row r="6" spans="1:19" x14ac:dyDescent="0.25">
      <c r="A6" s="79" t="s">
        <v>180</v>
      </c>
      <c r="B6" s="82" t="s">
        <v>92</v>
      </c>
      <c r="C6" s="12">
        <v>3</v>
      </c>
      <c r="D6" s="13">
        <v>0</v>
      </c>
      <c r="E6" s="13">
        <v>2</v>
      </c>
      <c r="F6" s="14">
        <v>0</v>
      </c>
      <c r="G6" s="12">
        <v>4</v>
      </c>
      <c r="H6" s="13">
        <v>0</v>
      </c>
      <c r="I6" s="13">
        <v>3</v>
      </c>
      <c r="J6" s="14">
        <v>0</v>
      </c>
      <c r="K6" s="107">
        <v>3</v>
      </c>
      <c r="L6" s="108">
        <v>1</v>
      </c>
      <c r="M6" s="108">
        <v>2</v>
      </c>
      <c r="N6" s="109">
        <v>0</v>
      </c>
      <c r="O6" s="107">
        <v>3</v>
      </c>
      <c r="P6" s="108">
        <v>1</v>
      </c>
      <c r="Q6" s="108">
        <v>2</v>
      </c>
      <c r="R6" s="109">
        <v>0</v>
      </c>
      <c r="S6" s="17" t="s">
        <v>8</v>
      </c>
    </row>
    <row r="7" spans="1:19" x14ac:dyDescent="0.25">
      <c r="A7" s="79" t="s">
        <v>223</v>
      </c>
      <c r="B7" s="82" t="s">
        <v>272</v>
      </c>
      <c r="C7" s="12">
        <v>0</v>
      </c>
      <c r="D7" s="13">
        <v>0</v>
      </c>
      <c r="E7" s="13">
        <v>0</v>
      </c>
      <c r="F7" s="14">
        <v>4</v>
      </c>
      <c r="G7" s="12">
        <v>0</v>
      </c>
      <c r="H7" s="13">
        <v>0</v>
      </c>
      <c r="I7" s="13">
        <v>0</v>
      </c>
      <c r="J7" s="14">
        <v>4</v>
      </c>
      <c r="K7" s="107">
        <v>0</v>
      </c>
      <c r="L7" s="108">
        <v>0</v>
      </c>
      <c r="M7" s="108">
        <v>0</v>
      </c>
      <c r="N7" s="109">
        <v>1</v>
      </c>
      <c r="O7" s="107">
        <v>0</v>
      </c>
      <c r="P7" s="108">
        <v>0</v>
      </c>
      <c r="Q7" s="108">
        <v>0</v>
      </c>
      <c r="R7" s="109">
        <v>3</v>
      </c>
      <c r="S7" s="17"/>
    </row>
    <row r="8" spans="1:19" x14ac:dyDescent="0.25">
      <c r="A8" s="79" t="s">
        <v>205</v>
      </c>
      <c r="B8" s="82" t="s">
        <v>81</v>
      </c>
      <c r="C8" s="12">
        <v>3</v>
      </c>
      <c r="D8" s="13">
        <v>0</v>
      </c>
      <c r="E8" s="13">
        <v>3</v>
      </c>
      <c r="F8" s="14">
        <v>2</v>
      </c>
      <c r="G8" s="12">
        <v>4</v>
      </c>
      <c r="H8" s="13">
        <v>2</v>
      </c>
      <c r="I8" s="13">
        <v>0</v>
      </c>
      <c r="J8" s="14">
        <v>2</v>
      </c>
      <c r="K8" s="107">
        <v>3</v>
      </c>
      <c r="L8" s="108">
        <v>0</v>
      </c>
      <c r="M8" s="108">
        <v>1</v>
      </c>
      <c r="N8" s="109">
        <v>1</v>
      </c>
      <c r="O8" s="107">
        <v>3</v>
      </c>
      <c r="P8" s="108">
        <v>1</v>
      </c>
      <c r="Q8" s="108">
        <v>2</v>
      </c>
      <c r="R8" s="109">
        <v>1</v>
      </c>
      <c r="S8" s="17"/>
    </row>
    <row r="9" spans="1:19" x14ac:dyDescent="0.25">
      <c r="A9" s="79" t="s">
        <v>177</v>
      </c>
      <c r="B9" s="82" t="s">
        <v>224</v>
      </c>
      <c r="C9" s="12">
        <v>3</v>
      </c>
      <c r="D9" s="13">
        <v>0</v>
      </c>
      <c r="E9" s="13">
        <v>0</v>
      </c>
      <c r="F9" s="14">
        <v>0</v>
      </c>
      <c r="G9" s="12">
        <v>4</v>
      </c>
      <c r="H9" s="13">
        <v>1</v>
      </c>
      <c r="I9" s="13">
        <v>2</v>
      </c>
      <c r="J9" s="14">
        <v>0</v>
      </c>
      <c r="K9" s="107">
        <v>2</v>
      </c>
      <c r="L9" s="108">
        <v>0</v>
      </c>
      <c r="M9" s="108">
        <v>1</v>
      </c>
      <c r="N9" s="109">
        <v>0</v>
      </c>
      <c r="O9" s="107">
        <v>3</v>
      </c>
      <c r="P9" s="108">
        <v>0</v>
      </c>
      <c r="Q9" s="108">
        <v>2</v>
      </c>
      <c r="R9" s="109">
        <v>3</v>
      </c>
      <c r="S9" s="17"/>
    </row>
    <row r="10" spans="1:19" x14ac:dyDescent="0.25">
      <c r="A10" s="79" t="s">
        <v>210</v>
      </c>
      <c r="B10" s="82" t="s">
        <v>268</v>
      </c>
      <c r="C10" s="12">
        <v>3</v>
      </c>
      <c r="D10" s="13">
        <v>0</v>
      </c>
      <c r="E10" s="13">
        <v>2</v>
      </c>
      <c r="F10" s="14">
        <v>1</v>
      </c>
      <c r="G10" s="12">
        <v>3</v>
      </c>
      <c r="H10" s="13">
        <v>0</v>
      </c>
      <c r="I10" s="13">
        <v>1</v>
      </c>
      <c r="J10" s="14">
        <v>1</v>
      </c>
      <c r="K10" s="107">
        <v>1</v>
      </c>
      <c r="L10" s="108">
        <v>0</v>
      </c>
      <c r="M10" s="108">
        <v>0</v>
      </c>
      <c r="N10" s="109">
        <v>2</v>
      </c>
      <c r="O10" s="107">
        <v>3</v>
      </c>
      <c r="P10" s="108">
        <v>0</v>
      </c>
      <c r="Q10" s="108">
        <v>1</v>
      </c>
      <c r="R10" s="109">
        <v>0</v>
      </c>
      <c r="S10" s="17"/>
    </row>
    <row r="11" spans="1:19" x14ac:dyDescent="0.25">
      <c r="A11" s="79" t="s">
        <v>168</v>
      </c>
      <c r="B11" s="82" t="s">
        <v>267</v>
      </c>
      <c r="C11" s="12"/>
      <c r="D11" s="13"/>
      <c r="E11" s="13"/>
      <c r="F11" s="14"/>
      <c r="G11" s="12"/>
      <c r="H11" s="13"/>
      <c r="I11" s="13"/>
      <c r="J11" s="14"/>
      <c r="K11" s="107">
        <v>3</v>
      </c>
      <c r="L11" s="108">
        <v>0</v>
      </c>
      <c r="M11" s="108">
        <v>2</v>
      </c>
      <c r="N11" s="109">
        <v>0</v>
      </c>
      <c r="O11" s="107"/>
      <c r="P11" s="108"/>
      <c r="Q11" s="108"/>
      <c r="R11" s="109"/>
      <c r="S11" s="17"/>
    </row>
    <row r="12" spans="1:19" ht="13.8" thickBot="1" x14ac:dyDescent="0.3">
      <c r="A12" s="79"/>
      <c r="B12" s="98"/>
      <c r="C12" s="99"/>
      <c r="D12" s="100"/>
      <c r="E12" s="100"/>
      <c r="F12" s="101"/>
      <c r="G12" s="99"/>
      <c r="H12" s="100"/>
      <c r="I12" s="100"/>
      <c r="J12" s="101"/>
      <c r="K12" s="99"/>
      <c r="L12" s="100"/>
      <c r="M12" s="100"/>
      <c r="N12" s="101"/>
      <c r="O12" s="99"/>
      <c r="P12" s="100"/>
      <c r="Q12" s="100"/>
      <c r="R12" s="101"/>
      <c r="S12" s="17"/>
    </row>
    <row r="13" spans="1:19" x14ac:dyDescent="0.25">
      <c r="A13" s="18" t="s">
        <v>9</v>
      </c>
      <c r="B13" s="19" t="s">
        <v>267</v>
      </c>
      <c r="C13" s="20">
        <v>18</v>
      </c>
      <c r="D13" s="21">
        <v>0</v>
      </c>
      <c r="E13" s="21">
        <v>9</v>
      </c>
      <c r="F13" s="22">
        <v>8</v>
      </c>
      <c r="G13" s="20"/>
      <c r="H13" s="21"/>
      <c r="I13" s="21"/>
      <c r="J13" s="22"/>
      <c r="K13" s="20"/>
      <c r="L13" s="21"/>
      <c r="M13" s="21"/>
      <c r="N13" s="22"/>
      <c r="O13" s="20"/>
      <c r="P13" s="21"/>
      <c r="Q13" s="21"/>
      <c r="R13" s="22"/>
      <c r="S13" s="24"/>
    </row>
    <row r="14" spans="1:19" x14ac:dyDescent="0.25">
      <c r="A14" s="18"/>
      <c r="B14" s="139" t="s">
        <v>269</v>
      </c>
      <c r="C14" s="86"/>
      <c r="D14" s="56"/>
      <c r="E14" s="56"/>
      <c r="F14" s="87"/>
      <c r="G14" s="86">
        <v>23</v>
      </c>
      <c r="H14" s="56">
        <v>5</v>
      </c>
      <c r="I14" s="56">
        <v>10</v>
      </c>
      <c r="J14" s="87">
        <v>9</v>
      </c>
      <c r="K14" s="86">
        <v>19</v>
      </c>
      <c r="L14" s="56">
        <v>1</v>
      </c>
      <c r="M14" s="56">
        <v>9</v>
      </c>
      <c r="N14" s="87">
        <v>6</v>
      </c>
      <c r="O14" s="86">
        <v>20</v>
      </c>
      <c r="P14" s="56">
        <v>5</v>
      </c>
      <c r="Q14" s="56">
        <v>9</v>
      </c>
      <c r="R14" s="87">
        <v>8</v>
      </c>
      <c r="S14" s="24"/>
    </row>
    <row r="15" spans="1:19" ht="13.8" thickBot="1" x14ac:dyDescent="0.3">
      <c r="A15" s="18"/>
      <c r="B15" s="139" t="s">
        <v>297</v>
      </c>
      <c r="C15" s="86"/>
      <c r="D15" s="56"/>
      <c r="E15" s="56"/>
      <c r="F15" s="87"/>
      <c r="G15" s="86"/>
      <c r="H15" s="56"/>
      <c r="I15" s="56"/>
      <c r="J15" s="87"/>
      <c r="K15" s="86"/>
      <c r="L15" s="56"/>
      <c r="M15" s="56"/>
      <c r="N15" s="87"/>
      <c r="O15" s="86"/>
      <c r="P15" s="56"/>
      <c r="Q15" s="56"/>
      <c r="R15" s="87"/>
      <c r="S15" s="24"/>
    </row>
    <row r="16" spans="1:19" ht="13.8" thickBot="1" x14ac:dyDescent="0.3">
      <c r="A16" s="18"/>
      <c r="B16" s="28" t="s">
        <v>10</v>
      </c>
      <c r="C16" s="29">
        <f t="shared" ref="C16:R16" si="0">SUM(C3:C11)</f>
        <v>18</v>
      </c>
      <c r="D16" s="29">
        <f t="shared" si="0"/>
        <v>0</v>
      </c>
      <c r="E16" s="29">
        <f t="shared" si="0"/>
        <v>9</v>
      </c>
      <c r="F16" s="29">
        <f t="shared" si="0"/>
        <v>8</v>
      </c>
      <c r="G16" s="29">
        <f t="shared" si="0"/>
        <v>23</v>
      </c>
      <c r="H16" s="29">
        <f t="shared" si="0"/>
        <v>5</v>
      </c>
      <c r="I16" s="29">
        <f t="shared" si="0"/>
        <v>10</v>
      </c>
      <c r="J16" s="29">
        <f t="shared" si="0"/>
        <v>9</v>
      </c>
      <c r="K16" s="29">
        <f t="shared" si="0"/>
        <v>19</v>
      </c>
      <c r="L16" s="29">
        <f t="shared" si="0"/>
        <v>1</v>
      </c>
      <c r="M16" s="29">
        <f t="shared" si="0"/>
        <v>9</v>
      </c>
      <c r="N16" s="29">
        <f t="shared" si="0"/>
        <v>6</v>
      </c>
      <c r="O16" s="29">
        <f t="shared" si="0"/>
        <v>20</v>
      </c>
      <c r="P16" s="29">
        <f t="shared" si="0"/>
        <v>5</v>
      </c>
      <c r="Q16" s="29">
        <f t="shared" si="0"/>
        <v>9</v>
      </c>
      <c r="R16" s="28">
        <f t="shared" si="0"/>
        <v>8</v>
      </c>
      <c r="S16" s="24"/>
    </row>
    <row r="17" spans="1:24" ht="13.8" thickBot="1" x14ac:dyDescent="0.3">
      <c r="A17" s="18"/>
      <c r="B17" s="28" t="s">
        <v>11</v>
      </c>
      <c r="C17" s="30">
        <f>C16</f>
        <v>18</v>
      </c>
      <c r="D17" s="30">
        <f>D16</f>
        <v>0</v>
      </c>
      <c r="E17" s="30">
        <f>E16</f>
        <v>9</v>
      </c>
      <c r="F17" s="30">
        <f>F16</f>
        <v>8</v>
      </c>
      <c r="G17" s="30">
        <f t="shared" ref="G17:R17" si="1">SUM(C17,G16)</f>
        <v>41</v>
      </c>
      <c r="H17" s="30">
        <f t="shared" si="1"/>
        <v>5</v>
      </c>
      <c r="I17" s="30">
        <f t="shared" si="1"/>
        <v>19</v>
      </c>
      <c r="J17" s="30">
        <f t="shared" si="1"/>
        <v>17</v>
      </c>
      <c r="K17" s="30">
        <f t="shared" si="1"/>
        <v>60</v>
      </c>
      <c r="L17" s="30">
        <f t="shared" si="1"/>
        <v>6</v>
      </c>
      <c r="M17" s="30">
        <f t="shared" si="1"/>
        <v>28</v>
      </c>
      <c r="N17" s="30">
        <f t="shared" si="1"/>
        <v>23</v>
      </c>
      <c r="O17" s="31">
        <f t="shared" si="1"/>
        <v>80</v>
      </c>
      <c r="P17" s="30">
        <f t="shared" si="1"/>
        <v>11</v>
      </c>
      <c r="Q17" s="30">
        <f t="shared" si="1"/>
        <v>37</v>
      </c>
      <c r="R17" s="32">
        <f t="shared" si="1"/>
        <v>31</v>
      </c>
      <c r="S17" s="24"/>
    </row>
    <row r="18" spans="1:24" ht="13.8" thickBot="1" x14ac:dyDescent="0.3">
      <c r="A18" s="33"/>
      <c r="B18" s="34" t="s">
        <v>12</v>
      </c>
      <c r="C18" s="35"/>
      <c r="D18" s="36"/>
      <c r="E18" s="36">
        <v>0</v>
      </c>
      <c r="F18" s="36"/>
      <c r="G18" s="35"/>
      <c r="H18" s="36"/>
      <c r="I18" s="36">
        <v>0</v>
      </c>
      <c r="J18" s="36"/>
      <c r="K18" s="35"/>
      <c r="L18" s="36"/>
      <c r="M18" s="36">
        <v>0</v>
      </c>
      <c r="N18" s="36"/>
      <c r="O18" s="35"/>
      <c r="P18" s="36"/>
      <c r="Q18" s="36">
        <v>0</v>
      </c>
      <c r="R18" s="36"/>
      <c r="S18" s="37"/>
    </row>
    <row r="19" spans="1:24" ht="13.5" customHeight="1" thickBot="1" x14ac:dyDescent="0.35">
      <c r="A19" s="1" t="s">
        <v>0</v>
      </c>
      <c r="B19" s="2" t="s">
        <v>1</v>
      </c>
      <c r="C19" s="144" t="s">
        <v>38</v>
      </c>
      <c r="D19" s="145"/>
      <c r="E19" s="146"/>
      <c r="F19" s="4">
        <v>12</v>
      </c>
      <c r="G19" s="144" t="s">
        <v>76</v>
      </c>
      <c r="H19" s="145"/>
      <c r="I19" s="146"/>
      <c r="J19" s="4">
        <v>8</v>
      </c>
      <c r="K19" s="144" t="s">
        <v>157</v>
      </c>
      <c r="L19" s="145"/>
      <c r="M19" s="146"/>
      <c r="N19" s="4">
        <v>4</v>
      </c>
      <c r="O19" s="147" t="s">
        <v>33</v>
      </c>
      <c r="P19" s="145"/>
      <c r="Q19" s="146"/>
      <c r="R19" s="5">
        <v>0</v>
      </c>
      <c r="S19" s="38"/>
      <c r="U19" s="39"/>
      <c r="V19" s="40"/>
      <c r="W19" s="39"/>
      <c r="X19" s="39"/>
    </row>
    <row r="20" spans="1:24" ht="13.8" thickBot="1" x14ac:dyDescent="0.3">
      <c r="A20" s="7" t="s">
        <v>2</v>
      </c>
      <c r="B20" s="2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4</v>
      </c>
      <c r="H20" s="8" t="s">
        <v>5</v>
      </c>
      <c r="I20" s="8" t="s">
        <v>6</v>
      </c>
      <c r="J20" s="8" t="s">
        <v>7</v>
      </c>
      <c r="K20" s="8" t="s">
        <v>4</v>
      </c>
      <c r="L20" s="8" t="s">
        <v>5</v>
      </c>
      <c r="M20" s="8" t="s">
        <v>6</v>
      </c>
      <c r="N20" s="8" t="s">
        <v>7</v>
      </c>
      <c r="O20" s="9" t="s">
        <v>4</v>
      </c>
      <c r="P20" s="8" t="s">
        <v>5</v>
      </c>
      <c r="Q20" s="8" t="s">
        <v>6</v>
      </c>
      <c r="R20" s="3" t="s">
        <v>7</v>
      </c>
      <c r="S20" s="10"/>
      <c r="U20" s="39"/>
      <c r="V20" s="39"/>
      <c r="W20" s="39"/>
      <c r="X20" s="39"/>
    </row>
    <row r="21" spans="1:24" x14ac:dyDescent="0.25">
      <c r="A21" s="79" t="str">
        <f t="shared" ref="A21:B29" si="2">A3</f>
        <v>18</v>
      </c>
      <c r="B21" s="82" t="str">
        <f t="shared" si="2"/>
        <v>Sherlock Washington</v>
      </c>
      <c r="C21" s="12">
        <v>5</v>
      </c>
      <c r="D21" s="13">
        <v>2</v>
      </c>
      <c r="E21" s="13">
        <v>0</v>
      </c>
      <c r="F21" s="14">
        <v>2</v>
      </c>
      <c r="G21" s="12">
        <v>4</v>
      </c>
      <c r="H21" s="13">
        <v>0</v>
      </c>
      <c r="I21" s="13">
        <v>2</v>
      </c>
      <c r="J21" s="14">
        <v>5</v>
      </c>
      <c r="K21" s="12">
        <v>2</v>
      </c>
      <c r="L21" s="13">
        <v>0</v>
      </c>
      <c r="M21" s="13">
        <v>0</v>
      </c>
      <c r="N21" s="14">
        <v>2</v>
      </c>
      <c r="O21" s="15">
        <v>3</v>
      </c>
      <c r="P21" s="13">
        <v>3</v>
      </c>
      <c r="Q21" s="13">
        <v>0</v>
      </c>
      <c r="R21" s="16">
        <v>0</v>
      </c>
      <c r="S21" s="17"/>
      <c r="U21" s="41"/>
      <c r="V21" s="42"/>
      <c r="W21" s="41"/>
      <c r="X21" s="39"/>
    </row>
    <row r="22" spans="1:24" ht="12.75" customHeight="1" x14ac:dyDescent="0.25">
      <c r="A22" s="79" t="str">
        <f t="shared" si="2"/>
        <v>2</v>
      </c>
      <c r="B22" s="82" t="str">
        <f t="shared" si="2"/>
        <v>Paul Daye</v>
      </c>
      <c r="C22" s="12">
        <v>5</v>
      </c>
      <c r="D22" s="13">
        <v>2</v>
      </c>
      <c r="E22" s="13">
        <v>0</v>
      </c>
      <c r="F22" s="14">
        <v>3</v>
      </c>
      <c r="G22" s="12">
        <v>4</v>
      </c>
      <c r="H22" s="13">
        <v>1</v>
      </c>
      <c r="I22" s="13">
        <v>0</v>
      </c>
      <c r="J22" s="14">
        <v>3</v>
      </c>
      <c r="K22" s="12">
        <v>3</v>
      </c>
      <c r="L22" s="13">
        <v>0</v>
      </c>
      <c r="M22" s="13">
        <v>1</v>
      </c>
      <c r="N22" s="14">
        <v>0</v>
      </c>
      <c r="O22" s="15">
        <v>4</v>
      </c>
      <c r="P22" s="13">
        <v>0</v>
      </c>
      <c r="Q22" s="13">
        <v>1</v>
      </c>
      <c r="R22" s="16">
        <v>0</v>
      </c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19</v>
      </c>
      <c r="B23" s="82" t="str">
        <f t="shared" si="2"/>
        <v>Rich Kippenhopf</v>
      </c>
      <c r="C23" s="12"/>
      <c r="D23" s="13"/>
      <c r="E23" s="13"/>
      <c r="F23" s="14"/>
      <c r="G23" s="12"/>
      <c r="H23" s="13"/>
      <c r="I23" s="13"/>
      <c r="J23" s="14"/>
      <c r="K23" s="12">
        <v>2</v>
      </c>
      <c r="L23" s="13">
        <v>0</v>
      </c>
      <c r="M23" s="13">
        <v>2</v>
      </c>
      <c r="N23" s="14">
        <v>2</v>
      </c>
      <c r="O23" s="15">
        <v>1</v>
      </c>
      <c r="P23" s="13">
        <v>0</v>
      </c>
      <c r="Q23" s="13">
        <v>1</v>
      </c>
      <c r="R23" s="16">
        <v>0</v>
      </c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21</v>
      </c>
      <c r="B24" s="82" t="str">
        <f t="shared" si="2"/>
        <v>Alex Barrera</v>
      </c>
      <c r="C24" s="12">
        <v>5</v>
      </c>
      <c r="D24" s="13">
        <v>3</v>
      </c>
      <c r="E24" s="13">
        <v>1</v>
      </c>
      <c r="F24" s="14">
        <v>0</v>
      </c>
      <c r="G24" s="12">
        <v>4</v>
      </c>
      <c r="H24" s="13">
        <v>1</v>
      </c>
      <c r="I24" s="13">
        <v>3</v>
      </c>
      <c r="J24" s="14">
        <v>0</v>
      </c>
      <c r="K24" s="12">
        <v>3</v>
      </c>
      <c r="L24" s="13">
        <v>0</v>
      </c>
      <c r="M24" s="13">
        <v>3</v>
      </c>
      <c r="N24" s="14">
        <v>1</v>
      </c>
      <c r="O24" s="15">
        <v>4</v>
      </c>
      <c r="P24" s="13">
        <v>2</v>
      </c>
      <c r="Q24" s="13">
        <v>1</v>
      </c>
      <c r="R24" s="16">
        <v>0</v>
      </c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35</v>
      </c>
      <c r="B25" s="82" t="str">
        <f t="shared" si="2"/>
        <v>Matt Puvogel</v>
      </c>
      <c r="C25" s="12">
        <v>0</v>
      </c>
      <c r="D25" s="13">
        <v>0</v>
      </c>
      <c r="E25" s="13">
        <v>0</v>
      </c>
      <c r="F25" s="14">
        <v>6</v>
      </c>
      <c r="G25" s="12">
        <v>0</v>
      </c>
      <c r="H25" s="13">
        <v>0</v>
      </c>
      <c r="I25" s="13">
        <v>0</v>
      </c>
      <c r="J25" s="14">
        <v>2</v>
      </c>
      <c r="K25" s="12">
        <v>3</v>
      </c>
      <c r="L25" s="13">
        <v>1</v>
      </c>
      <c r="M25" s="13">
        <v>2</v>
      </c>
      <c r="N25" s="14">
        <v>5</v>
      </c>
      <c r="O25" s="15">
        <v>0</v>
      </c>
      <c r="P25" s="13">
        <v>0</v>
      </c>
      <c r="Q25" s="13">
        <v>0</v>
      </c>
      <c r="R25" s="16">
        <v>6</v>
      </c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8</v>
      </c>
      <c r="B26" s="82" t="str">
        <f t="shared" si="2"/>
        <v>Tony Santiago</v>
      </c>
      <c r="C26" s="12">
        <v>4</v>
      </c>
      <c r="D26" s="13">
        <v>0</v>
      </c>
      <c r="E26" s="13">
        <v>1</v>
      </c>
      <c r="F26" s="14">
        <v>0</v>
      </c>
      <c r="G26" s="12">
        <v>3</v>
      </c>
      <c r="H26" s="13">
        <v>0</v>
      </c>
      <c r="I26" s="13">
        <v>0</v>
      </c>
      <c r="J26" s="14">
        <v>0</v>
      </c>
      <c r="K26" s="12">
        <v>1</v>
      </c>
      <c r="L26" s="13">
        <v>0</v>
      </c>
      <c r="M26" s="13">
        <v>1</v>
      </c>
      <c r="N26" s="14">
        <v>0</v>
      </c>
      <c r="O26" s="15">
        <v>4</v>
      </c>
      <c r="P26" s="13">
        <v>0</v>
      </c>
      <c r="Q26" s="13">
        <v>1</v>
      </c>
      <c r="R26" s="16">
        <v>1</v>
      </c>
      <c r="S26" s="17" t="s">
        <v>8</v>
      </c>
      <c r="U26" s="43"/>
      <c r="V26" s="39"/>
      <c r="W26" s="44"/>
      <c r="X26" s="39"/>
    </row>
    <row r="27" spans="1:24" ht="12.75" customHeight="1" x14ac:dyDescent="0.25">
      <c r="A27" s="79" t="str">
        <f t="shared" si="2"/>
        <v>7</v>
      </c>
      <c r="B27" s="82" t="str">
        <f t="shared" si="2"/>
        <v>Omny Romero</v>
      </c>
      <c r="C27" s="12">
        <v>4</v>
      </c>
      <c r="D27" s="13">
        <v>1</v>
      </c>
      <c r="E27" s="13">
        <v>3</v>
      </c>
      <c r="F27" s="14">
        <v>0</v>
      </c>
      <c r="G27" s="12">
        <v>3</v>
      </c>
      <c r="H27" s="13">
        <v>1</v>
      </c>
      <c r="I27" s="13">
        <v>1</v>
      </c>
      <c r="J27" s="14">
        <v>2</v>
      </c>
      <c r="K27" s="12">
        <v>1</v>
      </c>
      <c r="L27" s="13">
        <v>0</v>
      </c>
      <c r="M27" s="13">
        <v>0</v>
      </c>
      <c r="N27" s="14">
        <v>0</v>
      </c>
      <c r="O27" s="15">
        <v>3</v>
      </c>
      <c r="P27" s="13">
        <v>0</v>
      </c>
      <c r="Q27" s="13">
        <v>1</v>
      </c>
      <c r="R27" s="16">
        <v>0</v>
      </c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5</v>
      </c>
      <c r="B28" s="82" t="str">
        <f t="shared" si="2"/>
        <v>Omar Akin</v>
      </c>
      <c r="C28" s="12">
        <v>4</v>
      </c>
      <c r="D28" s="13">
        <v>1</v>
      </c>
      <c r="E28" s="13">
        <v>1</v>
      </c>
      <c r="F28" s="14">
        <v>1</v>
      </c>
      <c r="G28" s="12">
        <v>2</v>
      </c>
      <c r="H28" s="13">
        <v>0</v>
      </c>
      <c r="I28" s="13">
        <v>1</v>
      </c>
      <c r="J28" s="14">
        <v>1</v>
      </c>
      <c r="K28" s="12">
        <v>2</v>
      </c>
      <c r="L28" s="13">
        <v>0</v>
      </c>
      <c r="M28" s="13">
        <v>2</v>
      </c>
      <c r="N28" s="14">
        <v>1</v>
      </c>
      <c r="O28" s="15">
        <v>3</v>
      </c>
      <c r="P28" s="13">
        <v>0</v>
      </c>
      <c r="Q28" s="13">
        <v>2</v>
      </c>
      <c r="R28" s="16">
        <v>0</v>
      </c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14</v>
      </c>
      <c r="B29" s="82" t="str">
        <f t="shared" si="2"/>
        <v>Doug Winthrop</v>
      </c>
      <c r="C29" s="12"/>
      <c r="D29" s="13"/>
      <c r="E29" s="13"/>
      <c r="F29" s="14"/>
      <c r="G29" s="12">
        <v>1</v>
      </c>
      <c r="H29" s="13">
        <v>0</v>
      </c>
      <c r="I29" s="13">
        <v>0</v>
      </c>
      <c r="J29" s="14">
        <v>0</v>
      </c>
      <c r="K29" s="12">
        <v>2</v>
      </c>
      <c r="L29" s="13">
        <v>0</v>
      </c>
      <c r="M29" s="13">
        <v>2</v>
      </c>
      <c r="N29" s="14">
        <v>0</v>
      </c>
      <c r="O29" s="15">
        <v>1</v>
      </c>
      <c r="P29" s="13">
        <v>0</v>
      </c>
      <c r="Q29" s="13">
        <v>0</v>
      </c>
      <c r="R29" s="16">
        <v>0</v>
      </c>
      <c r="S29" s="17"/>
      <c r="U29" s="43"/>
      <c r="V29" s="39"/>
      <c r="W29" s="44"/>
      <c r="X29" s="39"/>
    </row>
    <row r="30" spans="1:24" ht="13.8" thickBot="1" x14ac:dyDescent="0.3">
      <c r="A30" s="79"/>
      <c r="B30" s="83"/>
      <c r="C30" s="99"/>
      <c r="D30" s="100"/>
      <c r="E30" s="100"/>
      <c r="F30" s="101"/>
      <c r="G30" s="99"/>
      <c r="H30" s="100"/>
      <c r="I30" s="100"/>
      <c r="J30" s="101"/>
      <c r="K30" s="99"/>
      <c r="L30" s="100"/>
      <c r="M30" s="100"/>
      <c r="N30" s="101"/>
      <c r="O30" s="128"/>
      <c r="P30" s="100"/>
      <c r="Q30" s="100"/>
      <c r="R30" s="102"/>
      <c r="S30" s="17"/>
      <c r="U30" s="43"/>
      <c r="V30" s="39"/>
      <c r="W30" s="39"/>
      <c r="X30" s="39"/>
    </row>
    <row r="31" spans="1:24" x14ac:dyDescent="0.25">
      <c r="A31" s="18" t="s">
        <v>9</v>
      </c>
      <c r="B31" s="19" t="str">
        <f>B13</f>
        <v>Doug Winthrop</v>
      </c>
      <c r="C31" s="20"/>
      <c r="D31" s="21"/>
      <c r="E31" s="21"/>
      <c r="F31" s="22"/>
      <c r="G31" s="20"/>
      <c r="H31" s="21"/>
      <c r="I31" s="21"/>
      <c r="J31" s="22"/>
      <c r="K31" s="20"/>
      <c r="L31" s="21"/>
      <c r="M31" s="21"/>
      <c r="N31" s="22"/>
      <c r="O31" s="20"/>
      <c r="P31" s="21"/>
      <c r="Q31" s="21"/>
      <c r="R31" s="23"/>
      <c r="S31" s="24"/>
      <c r="U31" s="39"/>
      <c r="V31" s="39"/>
      <c r="W31" s="39"/>
      <c r="X31" s="39"/>
    </row>
    <row r="32" spans="1:24" x14ac:dyDescent="0.25">
      <c r="A32" s="18"/>
      <c r="B32" s="139" t="str">
        <f>B14</f>
        <v>Bill Kuzman</v>
      </c>
      <c r="C32" s="86">
        <v>27</v>
      </c>
      <c r="D32" s="56">
        <v>9</v>
      </c>
      <c r="E32" s="56">
        <v>6</v>
      </c>
      <c r="F32" s="87">
        <v>12</v>
      </c>
      <c r="G32" s="86">
        <v>21</v>
      </c>
      <c r="H32" s="56">
        <v>3</v>
      </c>
      <c r="I32" s="56">
        <v>7</v>
      </c>
      <c r="J32" s="87">
        <v>13</v>
      </c>
      <c r="K32" s="86"/>
      <c r="L32" s="56"/>
      <c r="M32" s="56"/>
      <c r="N32" s="87"/>
      <c r="O32" s="86">
        <v>23</v>
      </c>
      <c r="P32" s="56">
        <v>5</v>
      </c>
      <c r="Q32" s="56">
        <v>7</v>
      </c>
      <c r="R32" s="87">
        <v>7</v>
      </c>
      <c r="S32" s="24"/>
      <c r="U32" s="39"/>
      <c r="V32" s="39"/>
      <c r="W32" s="39"/>
      <c r="X32" s="39"/>
    </row>
    <row r="33" spans="1:29" ht="13.8" thickBot="1" x14ac:dyDescent="0.3">
      <c r="A33" s="18"/>
      <c r="B33" s="139" t="str">
        <f>B15</f>
        <v>Clarence Fullerton</v>
      </c>
      <c r="C33" s="86"/>
      <c r="D33" s="56"/>
      <c r="E33" s="56"/>
      <c r="F33" s="87"/>
      <c r="G33" s="86"/>
      <c r="H33" s="56"/>
      <c r="I33" s="56"/>
      <c r="J33" s="87"/>
      <c r="K33" s="86">
        <v>19</v>
      </c>
      <c r="L33" s="56">
        <v>1</v>
      </c>
      <c r="M33" s="56">
        <v>13</v>
      </c>
      <c r="N33" s="87">
        <v>11</v>
      </c>
      <c r="O33" s="86"/>
      <c r="P33" s="56"/>
      <c r="Q33" s="56"/>
      <c r="R33" s="87"/>
      <c r="S33" s="24"/>
      <c r="U33" s="39"/>
      <c r="V33" s="39"/>
      <c r="W33" s="39"/>
      <c r="X33" s="39"/>
    </row>
    <row r="34" spans="1:29" ht="13.8" thickBot="1" x14ac:dyDescent="0.3">
      <c r="A34" s="18"/>
      <c r="B34" s="28" t="s">
        <v>10</v>
      </c>
      <c r="C34" s="29">
        <f t="shared" ref="C34:R34" si="3">SUM(C21:C29)</f>
        <v>27</v>
      </c>
      <c r="D34" s="29">
        <f t="shared" si="3"/>
        <v>9</v>
      </c>
      <c r="E34" s="29">
        <f t="shared" si="3"/>
        <v>6</v>
      </c>
      <c r="F34" s="29">
        <f t="shared" si="3"/>
        <v>12</v>
      </c>
      <c r="G34" s="29">
        <f t="shared" si="3"/>
        <v>21</v>
      </c>
      <c r="H34" s="29">
        <f t="shared" si="3"/>
        <v>3</v>
      </c>
      <c r="I34" s="29">
        <f t="shared" si="3"/>
        <v>7</v>
      </c>
      <c r="J34" s="29">
        <f t="shared" si="3"/>
        <v>13</v>
      </c>
      <c r="K34" s="29">
        <f t="shared" si="3"/>
        <v>19</v>
      </c>
      <c r="L34" s="29">
        <f t="shared" si="3"/>
        <v>1</v>
      </c>
      <c r="M34" s="29">
        <f t="shared" si="3"/>
        <v>13</v>
      </c>
      <c r="N34" s="29">
        <f t="shared" si="3"/>
        <v>11</v>
      </c>
      <c r="O34" s="29">
        <f t="shared" si="3"/>
        <v>23</v>
      </c>
      <c r="P34" s="29">
        <f t="shared" si="3"/>
        <v>5</v>
      </c>
      <c r="Q34" s="29">
        <f t="shared" si="3"/>
        <v>7</v>
      </c>
      <c r="R34" s="28">
        <f t="shared" si="3"/>
        <v>7</v>
      </c>
      <c r="S34" s="24"/>
      <c r="U34" s="39"/>
      <c r="V34" s="39"/>
      <c r="W34" s="39"/>
      <c r="X34" s="39"/>
    </row>
    <row r="35" spans="1:29" ht="13.8" thickBot="1" x14ac:dyDescent="0.3">
      <c r="A35" s="18"/>
      <c r="B35" s="28" t="s">
        <v>11</v>
      </c>
      <c r="C35" s="30">
        <f>SUM(O17,C34)</f>
        <v>107</v>
      </c>
      <c r="D35" s="30">
        <f>SUM(P17,D34)</f>
        <v>20</v>
      </c>
      <c r="E35" s="30">
        <f>SUM(Q17,E34)</f>
        <v>43</v>
      </c>
      <c r="F35" s="30">
        <f>SUM(R17,F34)</f>
        <v>43</v>
      </c>
      <c r="G35" s="30">
        <f t="shared" ref="G35:R35" si="4">SUM(C35,G34)</f>
        <v>128</v>
      </c>
      <c r="H35" s="30">
        <f t="shared" si="4"/>
        <v>23</v>
      </c>
      <c r="I35" s="30">
        <f t="shared" si="4"/>
        <v>50</v>
      </c>
      <c r="J35" s="30">
        <f t="shared" si="4"/>
        <v>56</v>
      </c>
      <c r="K35" s="30">
        <f t="shared" si="4"/>
        <v>147</v>
      </c>
      <c r="L35" s="30">
        <f t="shared" si="4"/>
        <v>24</v>
      </c>
      <c r="M35" s="30">
        <f t="shared" si="4"/>
        <v>63</v>
      </c>
      <c r="N35" s="30">
        <f t="shared" si="4"/>
        <v>67</v>
      </c>
      <c r="O35" s="31">
        <f t="shared" si="4"/>
        <v>170</v>
      </c>
      <c r="P35" s="30">
        <f t="shared" si="4"/>
        <v>29</v>
      </c>
      <c r="Q35" s="30">
        <f t="shared" si="4"/>
        <v>70</v>
      </c>
      <c r="R35" s="32">
        <f t="shared" si="4"/>
        <v>74</v>
      </c>
      <c r="S35" s="45"/>
      <c r="U35" s="39"/>
      <c r="V35" s="39"/>
      <c r="W35" s="39"/>
      <c r="X35" s="39"/>
    </row>
    <row r="36" spans="1:29" ht="13.8" thickBot="1" x14ac:dyDescent="0.3">
      <c r="A36" s="33"/>
      <c r="B36" s="34" t="s">
        <v>12</v>
      </c>
      <c r="C36" s="35"/>
      <c r="D36" s="36"/>
      <c r="E36" s="36"/>
      <c r="F36" s="36"/>
      <c r="G36" s="35"/>
      <c r="H36" s="36"/>
      <c r="I36" s="36"/>
      <c r="J36" s="36"/>
      <c r="K36" s="35"/>
      <c r="L36" s="36"/>
      <c r="M36" s="36"/>
      <c r="N36" s="36"/>
      <c r="O36" s="35"/>
      <c r="P36" s="36"/>
      <c r="Q36" s="36"/>
      <c r="R36" s="46"/>
      <c r="S36" s="47"/>
      <c r="V36" s="48" t="s">
        <v>13</v>
      </c>
    </row>
    <row r="37" spans="1:29" ht="13.8" thickBot="1" x14ac:dyDescent="0.3">
      <c r="A37" s="1" t="s">
        <v>0</v>
      </c>
      <c r="B37" s="28" t="s">
        <v>1</v>
      </c>
      <c r="C37" s="144" t="s">
        <v>32</v>
      </c>
      <c r="D37" s="145"/>
      <c r="E37" s="146"/>
      <c r="F37" s="49">
        <v>3</v>
      </c>
      <c r="G37" s="144" t="s">
        <v>154</v>
      </c>
      <c r="H37" s="145"/>
      <c r="I37" s="146"/>
      <c r="J37" s="49">
        <v>3</v>
      </c>
      <c r="K37" s="144" t="s">
        <v>157</v>
      </c>
      <c r="L37" s="145"/>
      <c r="M37" s="149"/>
      <c r="N37" s="29">
        <v>1</v>
      </c>
      <c r="O37" s="51" t="s">
        <v>14</v>
      </c>
      <c r="P37" s="52"/>
      <c r="Q37" s="4"/>
      <c r="R37" s="53">
        <f>SUM(F1,J1,N1,R1,F19,J19,N19,R19,F37,J37,N37)</f>
        <v>53</v>
      </c>
      <c r="S37" s="54" t="s">
        <v>15</v>
      </c>
    </row>
    <row r="38" spans="1:29" ht="13.8" thickBot="1" x14ac:dyDescent="0.3">
      <c r="A38" s="7" t="s">
        <v>2</v>
      </c>
      <c r="B38" s="2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4</v>
      </c>
      <c r="H38" s="8" t="s">
        <v>5</v>
      </c>
      <c r="I38" s="8" t="s">
        <v>6</v>
      </c>
      <c r="J38" s="8" t="s">
        <v>7</v>
      </c>
      <c r="K38" s="8" t="s">
        <v>4</v>
      </c>
      <c r="L38" s="8" t="s">
        <v>16</v>
      </c>
      <c r="M38" s="8" t="s">
        <v>6</v>
      </c>
      <c r="N38" s="8" t="s">
        <v>7</v>
      </c>
      <c r="O38" s="1" t="s">
        <v>4</v>
      </c>
      <c r="P38" s="1" t="s">
        <v>5</v>
      </c>
      <c r="Q38" s="1" t="s">
        <v>6</v>
      </c>
      <c r="R38" s="1" t="s">
        <v>7</v>
      </c>
      <c r="S38" s="55" t="s">
        <v>17</v>
      </c>
      <c r="U38" s="41" t="s">
        <v>18</v>
      </c>
      <c r="V38" s="56" t="s">
        <v>19</v>
      </c>
      <c r="W38" s="57" t="s">
        <v>7</v>
      </c>
      <c r="X38" s="57" t="s">
        <v>20</v>
      </c>
      <c r="Y38" s="57" t="s">
        <v>21</v>
      </c>
      <c r="Z38" s="57" t="s">
        <v>27</v>
      </c>
      <c r="AA38" s="57" t="s">
        <v>300</v>
      </c>
      <c r="AB38" s="57" t="s">
        <v>27</v>
      </c>
      <c r="AC38" s="57" t="s">
        <v>22</v>
      </c>
    </row>
    <row r="39" spans="1:29" ht="13.8" thickTop="1" x14ac:dyDescent="0.25">
      <c r="A39" s="79" t="str">
        <f t="shared" ref="A39:A47" si="5">A3</f>
        <v>18</v>
      </c>
      <c r="B39" s="82" t="str">
        <f t="shared" ref="B39:B47" si="6">B21</f>
        <v>Sherlock Washington</v>
      </c>
      <c r="C39" s="12">
        <v>4</v>
      </c>
      <c r="D39" s="13">
        <v>3</v>
      </c>
      <c r="E39" s="13">
        <v>0</v>
      </c>
      <c r="F39" s="14">
        <v>0</v>
      </c>
      <c r="G39" s="12">
        <v>4</v>
      </c>
      <c r="H39" s="13">
        <v>3</v>
      </c>
      <c r="I39" s="13">
        <v>0</v>
      </c>
      <c r="J39" s="14">
        <v>0</v>
      </c>
      <c r="K39" s="12">
        <v>4</v>
      </c>
      <c r="L39" s="13">
        <v>2</v>
      </c>
      <c r="M39" s="13">
        <v>1</v>
      </c>
      <c r="N39" s="14">
        <v>2</v>
      </c>
      <c r="O39" s="58">
        <f t="shared" ref="O39:O47" si="7">SUM(C3,G3,K3,O3,C21,G21,K21,O21,C39,G39,K39)</f>
        <v>40</v>
      </c>
      <c r="P39" s="84">
        <f t="shared" ref="P39:P47" si="8">SUM(D3,H3,L3,P3,D21,H21,L21,P21,D39,H39,L39)</f>
        <v>17</v>
      </c>
      <c r="Q39" s="84">
        <f t="shared" ref="Q39:Q47" si="9">SUM(E3,I3,M3,Q3,E21,I21,M21,Q21,E39,I39,M39)</f>
        <v>8</v>
      </c>
      <c r="R39" s="85">
        <f t="shared" ref="R39:R47" si="10">SUM(F3,J3,N3,R3,F21,J21,N21,R21,F39,J39,N39)</f>
        <v>13</v>
      </c>
      <c r="S39" s="80">
        <f>IF(O39=0,0,AVERAGE(P39/O39))</f>
        <v>0.42499999999999999</v>
      </c>
      <c r="U39" s="43" t="s">
        <v>185</v>
      </c>
      <c r="V39" s="82" t="s">
        <v>82</v>
      </c>
      <c r="W39" s="59">
        <v>13</v>
      </c>
      <c r="X39" s="59">
        <v>13</v>
      </c>
      <c r="Y39" s="60">
        <v>0.42499999999999999</v>
      </c>
      <c r="Z39" s="60" t="s">
        <v>138</v>
      </c>
      <c r="AA39" s="60">
        <v>1.1818181818181819</v>
      </c>
      <c r="AB39" s="60" t="s">
        <v>138</v>
      </c>
      <c r="AC39" s="59">
        <v>11</v>
      </c>
    </row>
    <row r="40" spans="1:29" x14ac:dyDescent="0.25">
      <c r="A40" s="79" t="str">
        <f t="shared" si="5"/>
        <v>2</v>
      </c>
      <c r="B40" s="82" t="str">
        <f t="shared" si="6"/>
        <v>Paul Daye</v>
      </c>
      <c r="C40" s="12">
        <v>4</v>
      </c>
      <c r="D40" s="13">
        <v>1</v>
      </c>
      <c r="E40" s="13">
        <v>1</v>
      </c>
      <c r="F40" s="14">
        <v>1</v>
      </c>
      <c r="G40" s="12">
        <v>4</v>
      </c>
      <c r="H40" s="13">
        <v>1</v>
      </c>
      <c r="I40" s="13">
        <v>1</v>
      </c>
      <c r="J40" s="14">
        <v>0</v>
      </c>
      <c r="K40" s="12">
        <v>4</v>
      </c>
      <c r="L40" s="13">
        <v>1</v>
      </c>
      <c r="M40" s="13">
        <v>2</v>
      </c>
      <c r="N40" s="14">
        <v>2</v>
      </c>
      <c r="O40" s="86">
        <f t="shared" si="7"/>
        <v>41</v>
      </c>
      <c r="P40" s="56">
        <f t="shared" si="8"/>
        <v>7</v>
      </c>
      <c r="Q40" s="56">
        <f t="shared" si="9"/>
        <v>12</v>
      </c>
      <c r="R40" s="87">
        <f t="shared" si="10"/>
        <v>13</v>
      </c>
      <c r="S40" s="81">
        <f t="shared" ref="S40:S47" si="11">IF(O40=0,0,AVERAGE(P40/O40))</f>
        <v>0.17073170731707318</v>
      </c>
      <c r="U40" s="43" t="s">
        <v>189</v>
      </c>
      <c r="V40" s="82" t="s">
        <v>271</v>
      </c>
      <c r="W40" s="59">
        <v>13</v>
      </c>
      <c r="X40" s="59">
        <v>13</v>
      </c>
      <c r="Y40" s="60">
        <v>0.17073170731707318</v>
      </c>
      <c r="Z40" s="60" t="s">
        <v>138</v>
      </c>
      <c r="AA40" s="60">
        <v>1.1818181818181819</v>
      </c>
      <c r="AB40" s="60" t="s">
        <v>138</v>
      </c>
      <c r="AC40" s="59">
        <v>11</v>
      </c>
    </row>
    <row r="41" spans="1:29" x14ac:dyDescent="0.25">
      <c r="A41" s="79" t="str">
        <f t="shared" si="5"/>
        <v>19</v>
      </c>
      <c r="B41" s="82" t="str">
        <f t="shared" si="6"/>
        <v>Rich Kippenhopf</v>
      </c>
      <c r="C41" s="12"/>
      <c r="D41" s="13"/>
      <c r="E41" s="13"/>
      <c r="F41" s="14"/>
      <c r="G41" s="12">
        <v>0</v>
      </c>
      <c r="H41" s="13">
        <v>0</v>
      </c>
      <c r="I41" s="13">
        <v>0</v>
      </c>
      <c r="J41" s="14">
        <v>0</v>
      </c>
      <c r="K41" s="12"/>
      <c r="L41" s="13"/>
      <c r="M41" s="13"/>
      <c r="N41" s="14"/>
      <c r="O41" s="86">
        <f t="shared" si="7"/>
        <v>5</v>
      </c>
      <c r="P41" s="56">
        <f t="shared" si="8"/>
        <v>0</v>
      </c>
      <c r="Q41" s="56">
        <f t="shared" si="9"/>
        <v>3</v>
      </c>
      <c r="R41" s="87">
        <f t="shared" si="10"/>
        <v>2</v>
      </c>
      <c r="S41" s="81">
        <f t="shared" si="11"/>
        <v>0</v>
      </c>
      <c r="U41" s="43" t="s">
        <v>172</v>
      </c>
      <c r="V41" s="82" t="s">
        <v>273</v>
      </c>
      <c r="W41" s="59">
        <v>2</v>
      </c>
      <c r="X41" s="59">
        <v>2</v>
      </c>
      <c r="Y41" s="60">
        <v>0</v>
      </c>
      <c r="Z41" s="60" t="s">
        <v>295</v>
      </c>
      <c r="AA41" s="60">
        <v>0.4</v>
      </c>
      <c r="AB41" s="60" t="s">
        <v>138</v>
      </c>
      <c r="AC41" s="59">
        <v>5</v>
      </c>
    </row>
    <row r="42" spans="1:29" x14ac:dyDescent="0.25">
      <c r="A42" s="79" t="str">
        <f t="shared" si="5"/>
        <v>21</v>
      </c>
      <c r="B42" s="82" t="str">
        <f t="shared" si="6"/>
        <v>Alex Barrera</v>
      </c>
      <c r="C42" s="12">
        <v>4</v>
      </c>
      <c r="D42" s="13">
        <v>1</v>
      </c>
      <c r="E42" s="13">
        <v>2</v>
      </c>
      <c r="F42" s="14">
        <v>0</v>
      </c>
      <c r="G42" s="12">
        <v>4</v>
      </c>
      <c r="H42" s="13">
        <v>0</v>
      </c>
      <c r="I42" s="13">
        <v>0</v>
      </c>
      <c r="J42" s="14">
        <v>0</v>
      </c>
      <c r="K42" s="12">
        <v>3</v>
      </c>
      <c r="L42" s="13">
        <v>0</v>
      </c>
      <c r="M42" s="13">
        <v>1</v>
      </c>
      <c r="N42" s="14">
        <v>0</v>
      </c>
      <c r="O42" s="86">
        <f t="shared" si="7"/>
        <v>40</v>
      </c>
      <c r="P42" s="56">
        <f t="shared" si="8"/>
        <v>9</v>
      </c>
      <c r="Q42" s="56">
        <f t="shared" si="9"/>
        <v>20</v>
      </c>
      <c r="R42" s="87">
        <f t="shared" si="10"/>
        <v>1</v>
      </c>
      <c r="S42" s="81">
        <f t="shared" si="11"/>
        <v>0.22500000000000001</v>
      </c>
      <c r="U42" s="43" t="s">
        <v>180</v>
      </c>
      <c r="V42" s="82" t="s">
        <v>92</v>
      </c>
      <c r="W42" s="59">
        <v>1</v>
      </c>
      <c r="X42" s="59">
        <v>1</v>
      </c>
      <c r="Y42" s="60">
        <v>0.22500000000000001</v>
      </c>
      <c r="Z42" s="60" t="s">
        <v>138</v>
      </c>
      <c r="AA42" s="60">
        <v>9.0909090909090912E-2</v>
      </c>
      <c r="AB42" s="60" t="s">
        <v>138</v>
      </c>
      <c r="AC42" s="59">
        <v>11</v>
      </c>
    </row>
    <row r="43" spans="1:29" x14ac:dyDescent="0.25">
      <c r="A43" s="79" t="str">
        <f t="shared" si="5"/>
        <v>35</v>
      </c>
      <c r="B43" s="82" t="str">
        <f t="shared" si="6"/>
        <v>Matt Puvogel</v>
      </c>
      <c r="C43" s="12">
        <v>0</v>
      </c>
      <c r="D43" s="13">
        <v>0</v>
      </c>
      <c r="E43" s="13">
        <v>0</v>
      </c>
      <c r="F43" s="14">
        <v>3</v>
      </c>
      <c r="G43" s="12">
        <v>0</v>
      </c>
      <c r="H43" s="13">
        <v>0</v>
      </c>
      <c r="I43" s="13">
        <v>0</v>
      </c>
      <c r="J43" s="14">
        <v>3</v>
      </c>
      <c r="K43" s="12">
        <v>0</v>
      </c>
      <c r="L43" s="13">
        <v>0</v>
      </c>
      <c r="M43" s="13">
        <v>0</v>
      </c>
      <c r="N43" s="14">
        <v>4</v>
      </c>
      <c r="O43" s="86">
        <f t="shared" si="7"/>
        <v>3</v>
      </c>
      <c r="P43" s="56">
        <f t="shared" si="8"/>
        <v>1</v>
      </c>
      <c r="Q43" s="56">
        <f t="shared" si="9"/>
        <v>2</v>
      </c>
      <c r="R43" s="87">
        <f t="shared" si="10"/>
        <v>41</v>
      </c>
      <c r="S43" s="81">
        <f t="shared" si="11"/>
        <v>0.33333333333333331</v>
      </c>
      <c r="U43" s="43" t="s">
        <v>223</v>
      </c>
      <c r="V43" s="82" t="s">
        <v>272</v>
      </c>
      <c r="W43" s="59">
        <v>41</v>
      </c>
      <c r="X43" s="59">
        <v>41</v>
      </c>
      <c r="Y43" s="60">
        <v>0.33333333333333331</v>
      </c>
      <c r="Z43" s="60" t="s">
        <v>295</v>
      </c>
      <c r="AA43" s="60">
        <v>3.7272727272727271</v>
      </c>
      <c r="AB43" s="60" t="s">
        <v>138</v>
      </c>
      <c r="AC43" s="59">
        <v>11</v>
      </c>
    </row>
    <row r="44" spans="1:29" x14ac:dyDescent="0.25">
      <c r="A44" s="79" t="str">
        <f t="shared" si="5"/>
        <v>8</v>
      </c>
      <c r="B44" s="82" t="str">
        <f t="shared" si="6"/>
        <v>Tony Santiago</v>
      </c>
      <c r="C44" s="12">
        <v>3</v>
      </c>
      <c r="D44" s="13">
        <v>0</v>
      </c>
      <c r="E44" s="13">
        <v>1</v>
      </c>
      <c r="F44" s="14">
        <v>0</v>
      </c>
      <c r="G44" s="12">
        <v>4</v>
      </c>
      <c r="H44" s="13">
        <v>1</v>
      </c>
      <c r="I44" s="13">
        <v>2</v>
      </c>
      <c r="J44" s="14">
        <v>1</v>
      </c>
      <c r="K44" s="12">
        <v>3</v>
      </c>
      <c r="L44" s="13">
        <v>1</v>
      </c>
      <c r="M44" s="13">
        <v>1</v>
      </c>
      <c r="N44" s="14">
        <v>1</v>
      </c>
      <c r="O44" s="86">
        <f t="shared" si="7"/>
        <v>35</v>
      </c>
      <c r="P44" s="56">
        <f t="shared" si="8"/>
        <v>5</v>
      </c>
      <c r="Q44" s="56">
        <f t="shared" si="9"/>
        <v>13</v>
      </c>
      <c r="R44" s="87">
        <f t="shared" si="10"/>
        <v>9</v>
      </c>
      <c r="S44" s="81">
        <f t="shared" si="11"/>
        <v>0.14285714285714285</v>
      </c>
      <c r="U44" s="43" t="s">
        <v>205</v>
      </c>
      <c r="V44" s="82" t="s">
        <v>81</v>
      </c>
      <c r="W44" s="59">
        <v>9</v>
      </c>
      <c r="X44" s="59">
        <v>9</v>
      </c>
      <c r="Y44" s="60">
        <v>0.14285714285714285</v>
      </c>
      <c r="Z44" s="60" t="s">
        <v>138</v>
      </c>
      <c r="AA44" s="60">
        <v>0.81818181818181823</v>
      </c>
      <c r="AB44" s="60" t="s">
        <v>138</v>
      </c>
      <c r="AC44" s="59">
        <v>11</v>
      </c>
    </row>
    <row r="45" spans="1:29" x14ac:dyDescent="0.25">
      <c r="A45" s="79" t="str">
        <f t="shared" si="5"/>
        <v>7</v>
      </c>
      <c r="B45" s="82" t="str">
        <f t="shared" si="6"/>
        <v>Omny Romero</v>
      </c>
      <c r="C45" s="12">
        <v>4</v>
      </c>
      <c r="D45" s="13">
        <v>0</v>
      </c>
      <c r="E45" s="13">
        <v>1</v>
      </c>
      <c r="F45" s="97">
        <v>0</v>
      </c>
      <c r="G45" s="12">
        <v>3</v>
      </c>
      <c r="H45" s="13">
        <v>1</v>
      </c>
      <c r="I45" s="13">
        <v>1</v>
      </c>
      <c r="J45" s="14">
        <v>0</v>
      </c>
      <c r="K45" s="12">
        <v>3</v>
      </c>
      <c r="L45" s="13">
        <v>1</v>
      </c>
      <c r="M45" s="13">
        <v>2</v>
      </c>
      <c r="N45" s="14">
        <v>0</v>
      </c>
      <c r="O45" s="86">
        <f t="shared" si="7"/>
        <v>33</v>
      </c>
      <c r="P45" s="56">
        <f t="shared" si="8"/>
        <v>5</v>
      </c>
      <c r="Q45" s="56">
        <f t="shared" si="9"/>
        <v>14</v>
      </c>
      <c r="R45" s="87">
        <f t="shared" si="10"/>
        <v>5</v>
      </c>
      <c r="S45" s="81">
        <f t="shared" si="11"/>
        <v>0.15151515151515152</v>
      </c>
      <c r="U45" s="43" t="s">
        <v>177</v>
      </c>
      <c r="V45" s="82" t="s">
        <v>224</v>
      </c>
      <c r="W45" s="59">
        <v>5</v>
      </c>
      <c r="X45" s="59">
        <v>5</v>
      </c>
      <c r="Y45" s="60">
        <v>0.15151515151515152</v>
      </c>
      <c r="Z45" s="60" t="s">
        <v>138</v>
      </c>
      <c r="AA45" s="60">
        <v>0.45454545454545453</v>
      </c>
      <c r="AB45" s="60" t="s">
        <v>138</v>
      </c>
      <c r="AC45" s="59">
        <v>11</v>
      </c>
    </row>
    <row r="46" spans="1:29" x14ac:dyDescent="0.25">
      <c r="A46" s="79" t="str">
        <f t="shared" si="5"/>
        <v>5</v>
      </c>
      <c r="B46" s="82" t="str">
        <f t="shared" si="6"/>
        <v>Omar Akin</v>
      </c>
      <c r="C46" s="12">
        <v>4</v>
      </c>
      <c r="D46" s="13">
        <v>0</v>
      </c>
      <c r="E46" s="13">
        <v>2</v>
      </c>
      <c r="F46" s="14">
        <v>1</v>
      </c>
      <c r="G46" s="12">
        <v>3</v>
      </c>
      <c r="H46" s="13">
        <v>1</v>
      </c>
      <c r="I46" s="13">
        <v>1</v>
      </c>
      <c r="J46" s="14">
        <v>0</v>
      </c>
      <c r="K46" s="12">
        <v>3</v>
      </c>
      <c r="L46" s="13">
        <v>0</v>
      </c>
      <c r="M46" s="13">
        <v>0</v>
      </c>
      <c r="N46" s="14">
        <v>0</v>
      </c>
      <c r="O46" s="86">
        <f t="shared" si="7"/>
        <v>31</v>
      </c>
      <c r="P46" s="56">
        <f t="shared" si="8"/>
        <v>2</v>
      </c>
      <c r="Q46" s="56">
        <f t="shared" si="9"/>
        <v>13</v>
      </c>
      <c r="R46" s="87">
        <f t="shared" si="10"/>
        <v>8</v>
      </c>
      <c r="S46" s="81">
        <f t="shared" si="11"/>
        <v>6.4516129032258063E-2</v>
      </c>
      <c r="U46" s="43" t="s">
        <v>210</v>
      </c>
      <c r="V46" s="82" t="s">
        <v>268</v>
      </c>
      <c r="W46" s="59">
        <v>8</v>
      </c>
      <c r="X46" s="59">
        <v>8</v>
      </c>
      <c r="Y46" s="60">
        <v>6.4516129032258063E-2</v>
      </c>
      <c r="Z46" s="60" t="s">
        <v>138</v>
      </c>
      <c r="AA46" s="60">
        <v>0.72727272727272729</v>
      </c>
      <c r="AB46" s="60" t="s">
        <v>138</v>
      </c>
      <c r="AC46" s="59">
        <v>11</v>
      </c>
    </row>
    <row r="47" spans="1:29" x14ac:dyDescent="0.25">
      <c r="A47" s="79" t="str">
        <f t="shared" si="5"/>
        <v>14</v>
      </c>
      <c r="B47" s="82" t="str">
        <f t="shared" si="6"/>
        <v>Doug Winthrop</v>
      </c>
      <c r="C47" s="12"/>
      <c r="D47" s="13"/>
      <c r="E47" s="13"/>
      <c r="F47" s="14"/>
      <c r="G47" s="12">
        <v>0</v>
      </c>
      <c r="H47" s="13">
        <v>0</v>
      </c>
      <c r="I47" s="13">
        <v>0</v>
      </c>
      <c r="J47" s="14">
        <v>0</v>
      </c>
      <c r="K47" s="12"/>
      <c r="L47" s="13"/>
      <c r="M47" s="13"/>
      <c r="N47" s="14"/>
      <c r="O47" s="86">
        <f t="shared" si="7"/>
        <v>7</v>
      </c>
      <c r="P47" s="56">
        <f t="shared" si="8"/>
        <v>0</v>
      </c>
      <c r="Q47" s="56">
        <f t="shared" si="9"/>
        <v>4</v>
      </c>
      <c r="R47" s="87">
        <f t="shared" si="10"/>
        <v>0</v>
      </c>
      <c r="S47" s="81">
        <f t="shared" si="11"/>
        <v>0</v>
      </c>
      <c r="U47" s="43" t="s">
        <v>168</v>
      </c>
      <c r="V47" s="82" t="s">
        <v>267</v>
      </c>
      <c r="W47" s="59">
        <v>0</v>
      </c>
      <c r="X47" s="59" t="s">
        <v>301</v>
      </c>
      <c r="Y47" s="60">
        <v>0</v>
      </c>
      <c r="Z47" s="60" t="s">
        <v>295</v>
      </c>
      <c r="AA47" s="60">
        <v>0</v>
      </c>
      <c r="AB47" s="60" t="s">
        <v>138</v>
      </c>
      <c r="AC47" s="59">
        <v>5</v>
      </c>
    </row>
    <row r="48" spans="1:29" ht="13.8" thickBot="1" x14ac:dyDescent="0.3">
      <c r="A48" s="79"/>
      <c r="B48" s="98"/>
      <c r="C48" s="99"/>
      <c r="D48" s="100"/>
      <c r="E48" s="100"/>
      <c r="F48" s="101"/>
      <c r="G48" s="99"/>
      <c r="H48" s="100"/>
      <c r="I48" s="100"/>
      <c r="J48" s="101"/>
      <c r="K48" s="99"/>
      <c r="L48" s="100"/>
      <c r="M48" s="100"/>
      <c r="N48" s="102"/>
      <c r="O48" s="103"/>
      <c r="P48" s="104"/>
      <c r="Q48" s="104"/>
      <c r="R48" s="105"/>
      <c r="S48" s="106"/>
      <c r="V48" s="92"/>
      <c r="W48" s="93"/>
      <c r="X48" s="93"/>
      <c r="Y48" s="91"/>
      <c r="Z48" s="91"/>
      <c r="AA48" s="91"/>
      <c r="AB48" s="91"/>
      <c r="AC48" s="62"/>
    </row>
    <row r="49" spans="1:29" x14ac:dyDescent="0.25">
      <c r="A49" s="18" t="s">
        <v>9</v>
      </c>
      <c r="B49" s="64" t="str">
        <f>B31</f>
        <v>Doug Winthrop</v>
      </c>
      <c r="C49" s="65"/>
      <c r="D49" s="66"/>
      <c r="E49" s="66"/>
      <c r="F49" s="67"/>
      <c r="G49" s="65"/>
      <c r="H49" s="66"/>
      <c r="I49" s="66"/>
      <c r="J49" s="67"/>
      <c r="K49" s="65"/>
      <c r="L49" s="66"/>
      <c r="M49" s="66"/>
      <c r="N49" s="67"/>
      <c r="O49" s="32">
        <f t="shared" ref="O49:Q51" si="12">SUM(C13,G13,K13,O13,C31,G31,K31,O31,C49,G49,K49)</f>
        <v>18</v>
      </c>
      <c r="P49" s="21">
        <f t="shared" si="12"/>
        <v>0</v>
      </c>
      <c r="Q49" s="135">
        <f t="shared" si="12"/>
        <v>9</v>
      </c>
      <c r="R49" s="134"/>
      <c r="S49" s="136">
        <f>SUM(Q49/O49)</f>
        <v>0.5</v>
      </c>
      <c r="V49" s="56" t="s">
        <v>23</v>
      </c>
      <c r="W49" s="59">
        <f>SUM(W39:W47)</f>
        <v>92</v>
      </c>
      <c r="X49" s="59">
        <f>SUM(X39:X47)</f>
        <v>92</v>
      </c>
      <c r="Y49" s="62"/>
      <c r="Z49" s="62"/>
      <c r="AA49" s="62"/>
      <c r="AB49" s="62"/>
      <c r="AC49" s="63"/>
    </row>
    <row r="50" spans="1:29" x14ac:dyDescent="0.25">
      <c r="A50" s="11"/>
      <c r="B50" s="133" t="str">
        <f>B32</f>
        <v>Bill Kuzman</v>
      </c>
      <c r="C50" s="86">
        <v>23</v>
      </c>
      <c r="D50" s="56">
        <v>5</v>
      </c>
      <c r="E50" s="56">
        <v>7</v>
      </c>
      <c r="F50" s="87">
        <v>5</v>
      </c>
      <c r="G50" s="86">
        <v>22</v>
      </c>
      <c r="H50" s="56">
        <v>7</v>
      </c>
      <c r="I50" s="56">
        <v>5</v>
      </c>
      <c r="J50" s="87">
        <v>4</v>
      </c>
      <c r="K50" s="86">
        <v>20</v>
      </c>
      <c r="L50" s="56">
        <v>5</v>
      </c>
      <c r="M50" s="56">
        <v>7</v>
      </c>
      <c r="N50" s="87">
        <v>9</v>
      </c>
      <c r="O50" s="86">
        <f t="shared" si="12"/>
        <v>198</v>
      </c>
      <c r="P50" s="56">
        <f t="shared" si="12"/>
        <v>45</v>
      </c>
      <c r="Q50" s="56">
        <f t="shared" si="12"/>
        <v>67</v>
      </c>
      <c r="R50" s="87"/>
      <c r="S50" s="137">
        <f>SUM(Q50/O50)</f>
        <v>0.3383838383838384</v>
      </c>
      <c r="V50" s="68" t="s">
        <v>24</v>
      </c>
      <c r="W50" s="63"/>
      <c r="X50" s="63"/>
      <c r="Y50" s="69">
        <f>MAX(Y39:Y47)</f>
        <v>0.42499999999999999</v>
      </c>
      <c r="Z50" s="69"/>
      <c r="AA50" s="69">
        <f>MAX(AA39:AA47)</f>
        <v>3.7272727272727271</v>
      </c>
      <c r="AB50" s="69"/>
      <c r="AC50" s="63"/>
    </row>
    <row r="51" spans="1:29" ht="13.8" thickBot="1" x14ac:dyDescent="0.3">
      <c r="A51" s="11"/>
      <c r="B51" s="129" t="str">
        <f>B33</f>
        <v>Clarence Fullerton</v>
      </c>
      <c r="C51" s="130"/>
      <c r="D51" s="131"/>
      <c r="E51" s="131"/>
      <c r="F51" s="132"/>
      <c r="G51" s="130"/>
      <c r="H51" s="131"/>
      <c r="I51" s="131"/>
      <c r="J51" s="132"/>
      <c r="K51" s="130"/>
      <c r="L51" s="131"/>
      <c r="M51" s="131"/>
      <c r="N51" s="132"/>
      <c r="O51" s="25">
        <f t="shared" si="12"/>
        <v>19</v>
      </c>
      <c r="P51" s="26">
        <f t="shared" si="12"/>
        <v>1</v>
      </c>
      <c r="Q51" s="26">
        <f t="shared" si="12"/>
        <v>13</v>
      </c>
      <c r="R51" s="27"/>
      <c r="S51" s="138">
        <f>SUM(Q51/O51)</f>
        <v>0.68421052631578949</v>
      </c>
      <c r="V51" s="68"/>
      <c r="W51" s="63"/>
      <c r="X51" s="63"/>
      <c r="Y51" s="69"/>
      <c r="Z51" s="69"/>
      <c r="AA51" s="69"/>
      <c r="AB51" s="69"/>
      <c r="AC51" s="63"/>
    </row>
    <row r="52" spans="1:29" ht="13.8" thickBot="1" x14ac:dyDescent="0.3">
      <c r="A52" s="18"/>
      <c r="B52" s="28" t="s">
        <v>10</v>
      </c>
      <c r="C52" s="29">
        <f t="shared" ref="C52:O52" si="13">SUM(C39:C47)</f>
        <v>23</v>
      </c>
      <c r="D52" s="29">
        <f t="shared" si="13"/>
        <v>5</v>
      </c>
      <c r="E52" s="29">
        <f t="shared" si="13"/>
        <v>7</v>
      </c>
      <c r="F52" s="29">
        <f t="shared" si="13"/>
        <v>5</v>
      </c>
      <c r="G52" s="29">
        <f t="shared" si="13"/>
        <v>22</v>
      </c>
      <c r="H52" s="29">
        <f t="shared" si="13"/>
        <v>7</v>
      </c>
      <c r="I52" s="29">
        <f t="shared" si="13"/>
        <v>5</v>
      </c>
      <c r="J52" s="29">
        <f t="shared" si="13"/>
        <v>4</v>
      </c>
      <c r="K52" s="29">
        <f t="shared" si="13"/>
        <v>20</v>
      </c>
      <c r="L52" s="29">
        <f t="shared" si="13"/>
        <v>5</v>
      </c>
      <c r="M52" s="29">
        <f t="shared" si="13"/>
        <v>7</v>
      </c>
      <c r="N52" s="29">
        <f t="shared" si="13"/>
        <v>9</v>
      </c>
      <c r="O52" s="61">
        <f t="shared" si="13"/>
        <v>235</v>
      </c>
      <c r="P52" s="70">
        <f>SUM(P38:P47)</f>
        <v>46</v>
      </c>
      <c r="Q52" s="70">
        <f>SUM(Q38:Q47)</f>
        <v>89</v>
      </c>
      <c r="R52" s="70">
        <f>SUM(R38:R47)</f>
        <v>92</v>
      </c>
      <c r="S52" s="71">
        <f>AVERAGE(P52/O52)</f>
        <v>0.19574468085106383</v>
      </c>
      <c r="Y52" s="63"/>
      <c r="Z52" s="63"/>
    </row>
    <row r="53" spans="1:29" ht="13.8" thickBot="1" x14ac:dyDescent="0.3">
      <c r="A53" s="18"/>
      <c r="B53" s="28" t="s">
        <v>11</v>
      </c>
      <c r="C53" s="29">
        <f>SUM(O35,C52)</f>
        <v>193</v>
      </c>
      <c r="D53" s="29">
        <f>SUM(P35,D52)</f>
        <v>34</v>
      </c>
      <c r="E53" s="29">
        <f>SUM(Q35,E52)</f>
        <v>77</v>
      </c>
      <c r="F53" s="29">
        <f>SUM(R35,F52)</f>
        <v>79</v>
      </c>
      <c r="G53" s="29">
        <f t="shared" ref="G53:M53" si="14">SUM(C53,G52)</f>
        <v>215</v>
      </c>
      <c r="H53" s="29">
        <f t="shared" si="14"/>
        <v>41</v>
      </c>
      <c r="I53" s="29">
        <f t="shared" si="14"/>
        <v>82</v>
      </c>
      <c r="J53" s="29">
        <f t="shared" si="14"/>
        <v>83</v>
      </c>
      <c r="K53" s="29">
        <f t="shared" si="14"/>
        <v>235</v>
      </c>
      <c r="L53" s="29">
        <f t="shared" si="14"/>
        <v>46</v>
      </c>
      <c r="M53" s="29">
        <f t="shared" si="14"/>
        <v>89</v>
      </c>
      <c r="N53" s="29">
        <f>SUM(AA17,N52)</f>
        <v>9</v>
      </c>
      <c r="O53" s="72"/>
      <c r="P53" s="73"/>
      <c r="Q53" s="73"/>
      <c r="R53" s="73"/>
      <c r="S53" s="74"/>
      <c r="Y53" s="63"/>
      <c r="Z53" s="63"/>
      <c r="AC53" s="63"/>
    </row>
    <row r="54" spans="1:29" ht="13.8" thickBot="1" x14ac:dyDescent="0.3">
      <c r="B54" s="50" t="s">
        <v>12</v>
      </c>
      <c r="C54" s="76"/>
      <c r="D54" s="77"/>
      <c r="E54" s="77"/>
      <c r="F54" s="78"/>
      <c r="G54" s="76"/>
      <c r="H54" s="77"/>
      <c r="I54" s="77"/>
      <c r="J54" s="78"/>
      <c r="K54" s="76"/>
      <c r="L54" s="77"/>
      <c r="M54" s="77"/>
      <c r="N54" s="78"/>
      <c r="O54" s="76"/>
      <c r="P54" s="77"/>
      <c r="Q54" s="77">
        <f>SUM(E18,I18,M18,Q18,E36,I36,M36,Q36,E54,I54,M54)</f>
        <v>0</v>
      </c>
      <c r="R54" s="78"/>
      <c r="U54" s="39"/>
      <c r="V54" s="148"/>
      <c r="W54" s="148"/>
      <c r="X54" s="148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42"/>
      <c r="Y55" s="62"/>
      <c r="Z55" s="62"/>
      <c r="AA55" s="141"/>
      <c r="AB55" s="141"/>
      <c r="AC55" s="62"/>
    </row>
    <row r="56" spans="1:29" x14ac:dyDescent="0.25">
      <c r="A56" s="68" t="s">
        <v>25</v>
      </c>
      <c r="C56" s="13">
        <f>MAX(AC39:AC47)</f>
        <v>11</v>
      </c>
      <c r="E56" s="75" t="s">
        <v>26</v>
      </c>
      <c r="U56" s="39"/>
      <c r="V56" s="42"/>
      <c r="W56" s="62"/>
      <c r="X56" s="143"/>
      <c r="Y56" s="62"/>
      <c r="Z56" s="62"/>
      <c r="AA56" s="141"/>
      <c r="AB56" s="141"/>
      <c r="AC56" s="62"/>
    </row>
    <row r="57" spans="1:29" x14ac:dyDescent="0.25">
      <c r="E57" s="75"/>
      <c r="U57" s="39"/>
      <c r="V57" s="42"/>
      <c r="W57" s="62"/>
      <c r="X57" s="123"/>
      <c r="Y57" s="62"/>
      <c r="Z57" s="62"/>
      <c r="AA57" s="62"/>
      <c r="AB57" s="62"/>
      <c r="AC57" s="62"/>
    </row>
    <row r="58" spans="1:29" x14ac:dyDescent="0.25">
      <c r="U58" s="39"/>
      <c r="V58" s="42"/>
      <c r="W58" s="62"/>
      <c r="X58" s="123"/>
      <c r="Y58" s="62"/>
      <c r="Z58" s="39"/>
      <c r="AA58" s="39"/>
      <c r="AB58" s="39"/>
      <c r="AC58" s="39"/>
    </row>
    <row r="59" spans="1:29" x14ac:dyDescent="0.25">
      <c r="U59" s="39"/>
      <c r="V59" s="39"/>
      <c r="W59" s="39"/>
      <c r="X59" s="39"/>
      <c r="Y59" s="39"/>
      <c r="Z59" s="39"/>
      <c r="AA59" s="39"/>
      <c r="AB59" s="39"/>
      <c r="AC59" s="39"/>
    </row>
  </sheetData>
  <sheetProtection password="97AA" sheet="1" objects="1" scenarios="1"/>
  <mergeCells count="12">
    <mergeCell ref="V54:X54"/>
    <mergeCell ref="C37:E37"/>
    <mergeCell ref="G37:I37"/>
    <mergeCell ref="K37:M37"/>
    <mergeCell ref="O1:Q1"/>
    <mergeCell ref="C1:E1"/>
    <mergeCell ref="G1:I1"/>
    <mergeCell ref="K1:M1"/>
    <mergeCell ref="K19:M19"/>
    <mergeCell ref="C19:E19"/>
    <mergeCell ref="G19:I19"/>
    <mergeCell ref="O19:Q19"/>
  </mergeCells>
  <phoneticPr fontId="0" type="noConversion"/>
  <conditionalFormatting sqref="Y39:Z48">
    <cfRule type="cellIs" dxfId="15" priority="1" stopIfTrue="1" operator="equal">
      <formula>$Y$50</formula>
    </cfRule>
  </conditionalFormatting>
  <conditionalFormatting sqref="AA39:AB48">
    <cfRule type="cellIs" dxfId="14" priority="2" stopIfTrue="1" operator="equal">
      <formula>$AA$50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622A-FB1E-4313-A451-BC9237AED440}">
  <sheetPr codeName="Sheet35"/>
  <dimension ref="A1:AC73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31</v>
      </c>
      <c r="D1" s="145"/>
      <c r="E1" s="146"/>
      <c r="F1" s="4">
        <v>4</v>
      </c>
      <c r="G1" s="144" t="s">
        <v>32</v>
      </c>
      <c r="H1" s="145"/>
      <c r="I1" s="146"/>
      <c r="J1" s="4">
        <v>0</v>
      </c>
      <c r="K1" s="144" t="s">
        <v>225</v>
      </c>
      <c r="L1" s="145"/>
      <c r="M1" s="146"/>
      <c r="N1" s="4">
        <v>1</v>
      </c>
      <c r="O1" s="144" t="s">
        <v>155</v>
      </c>
      <c r="P1" s="145"/>
      <c r="Q1" s="146"/>
      <c r="R1" s="4">
        <v>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229</v>
      </c>
      <c r="B3" s="82" t="s">
        <v>126</v>
      </c>
      <c r="C3" s="12">
        <v>4</v>
      </c>
      <c r="D3" s="13">
        <v>3</v>
      </c>
      <c r="E3" s="13">
        <v>1</v>
      </c>
      <c r="F3" s="14">
        <v>0</v>
      </c>
      <c r="G3" s="12">
        <v>3</v>
      </c>
      <c r="H3" s="13">
        <v>1</v>
      </c>
      <c r="I3" s="13">
        <v>1</v>
      </c>
      <c r="J3" s="14">
        <v>0</v>
      </c>
      <c r="K3" s="107">
        <v>4</v>
      </c>
      <c r="L3" s="108">
        <v>3</v>
      </c>
      <c r="M3" s="108">
        <v>1</v>
      </c>
      <c r="N3" s="109">
        <v>1</v>
      </c>
      <c r="O3" s="107">
        <v>4</v>
      </c>
      <c r="P3" s="108">
        <v>2</v>
      </c>
      <c r="Q3" s="108">
        <v>0</v>
      </c>
      <c r="R3" s="109">
        <v>0</v>
      </c>
      <c r="S3" s="17"/>
    </row>
    <row r="4" spans="1:19" x14ac:dyDescent="0.25">
      <c r="A4" s="79" t="s">
        <v>230</v>
      </c>
      <c r="B4" s="82" t="s">
        <v>135</v>
      </c>
      <c r="C4" s="12">
        <v>0</v>
      </c>
      <c r="D4" s="13">
        <v>0</v>
      </c>
      <c r="E4" s="13">
        <v>0</v>
      </c>
      <c r="F4" s="14">
        <v>0</v>
      </c>
      <c r="G4" s="12">
        <v>3</v>
      </c>
      <c r="H4" s="13">
        <v>0</v>
      </c>
      <c r="I4" s="13">
        <v>1</v>
      </c>
      <c r="J4" s="14">
        <v>0</v>
      </c>
      <c r="K4" s="107">
        <v>1</v>
      </c>
      <c r="L4" s="108">
        <v>1</v>
      </c>
      <c r="M4" s="108">
        <v>0</v>
      </c>
      <c r="N4" s="109">
        <v>0</v>
      </c>
      <c r="O4" s="107"/>
      <c r="P4" s="108"/>
      <c r="Q4" s="108"/>
      <c r="R4" s="109"/>
      <c r="S4" s="17"/>
    </row>
    <row r="5" spans="1:19" x14ac:dyDescent="0.25">
      <c r="A5" s="79" t="s">
        <v>189</v>
      </c>
      <c r="B5" s="82" t="s">
        <v>36</v>
      </c>
      <c r="C5" s="12">
        <v>4</v>
      </c>
      <c r="D5" s="13">
        <v>3</v>
      </c>
      <c r="E5" s="13">
        <v>1</v>
      </c>
      <c r="F5" s="14">
        <v>0</v>
      </c>
      <c r="G5" s="12">
        <v>3</v>
      </c>
      <c r="H5" s="13">
        <v>2</v>
      </c>
      <c r="I5" s="13">
        <v>0</v>
      </c>
      <c r="J5" s="14">
        <v>0</v>
      </c>
      <c r="K5" s="107">
        <v>4</v>
      </c>
      <c r="L5" s="108">
        <v>1</v>
      </c>
      <c r="M5" s="108">
        <v>2</v>
      </c>
      <c r="N5" s="109">
        <v>1</v>
      </c>
      <c r="O5" s="107">
        <v>3</v>
      </c>
      <c r="P5" s="108">
        <v>0</v>
      </c>
      <c r="Q5" s="108">
        <v>2</v>
      </c>
      <c r="R5" s="109">
        <v>2</v>
      </c>
      <c r="S5" s="17"/>
    </row>
    <row r="6" spans="1:19" x14ac:dyDescent="0.25">
      <c r="A6" s="79" t="s">
        <v>227</v>
      </c>
      <c r="B6" s="82" t="s">
        <v>133</v>
      </c>
      <c r="C6" s="12">
        <v>0</v>
      </c>
      <c r="D6" s="13">
        <v>0</v>
      </c>
      <c r="E6" s="13">
        <v>0</v>
      </c>
      <c r="F6" s="14">
        <v>0</v>
      </c>
      <c r="G6" s="12">
        <v>1</v>
      </c>
      <c r="H6" s="13">
        <v>0</v>
      </c>
      <c r="I6" s="13">
        <v>0</v>
      </c>
      <c r="J6" s="14">
        <v>0</v>
      </c>
      <c r="K6" s="107">
        <v>1</v>
      </c>
      <c r="L6" s="108">
        <v>0</v>
      </c>
      <c r="M6" s="108">
        <v>1</v>
      </c>
      <c r="N6" s="109">
        <v>0</v>
      </c>
      <c r="O6" s="107"/>
      <c r="P6" s="108"/>
      <c r="Q6" s="108"/>
      <c r="R6" s="109"/>
      <c r="S6" s="17" t="s">
        <v>8</v>
      </c>
    </row>
    <row r="7" spans="1:19" x14ac:dyDescent="0.25">
      <c r="A7" s="79" t="s">
        <v>192</v>
      </c>
      <c r="B7" s="82" t="s">
        <v>78</v>
      </c>
      <c r="C7" s="12">
        <v>3</v>
      </c>
      <c r="D7" s="13">
        <v>2</v>
      </c>
      <c r="E7" s="13">
        <v>0</v>
      </c>
      <c r="F7" s="14">
        <v>1</v>
      </c>
      <c r="G7" s="12">
        <v>3</v>
      </c>
      <c r="H7" s="13">
        <v>0</v>
      </c>
      <c r="I7" s="13">
        <v>1</v>
      </c>
      <c r="J7" s="14">
        <v>3</v>
      </c>
      <c r="K7" s="107">
        <v>3</v>
      </c>
      <c r="L7" s="108">
        <v>1</v>
      </c>
      <c r="M7" s="108">
        <v>0</v>
      </c>
      <c r="N7" s="109">
        <v>0</v>
      </c>
      <c r="O7" s="107">
        <v>3</v>
      </c>
      <c r="P7" s="108">
        <v>1</v>
      </c>
      <c r="Q7" s="108">
        <v>1</v>
      </c>
      <c r="R7" s="109">
        <v>4</v>
      </c>
      <c r="S7" s="17"/>
    </row>
    <row r="8" spans="1:19" x14ac:dyDescent="0.25">
      <c r="A8" s="79" t="s">
        <v>205</v>
      </c>
      <c r="B8" s="82" t="s">
        <v>120</v>
      </c>
      <c r="C8" s="12">
        <v>0</v>
      </c>
      <c r="D8" s="13">
        <v>0</v>
      </c>
      <c r="E8" s="13">
        <v>0</v>
      </c>
      <c r="F8" s="14">
        <v>0</v>
      </c>
      <c r="G8" s="12">
        <v>0</v>
      </c>
      <c r="H8" s="13">
        <v>0</v>
      </c>
      <c r="I8" s="13">
        <v>0</v>
      </c>
      <c r="J8" s="14">
        <v>0</v>
      </c>
      <c r="K8" s="107">
        <v>1</v>
      </c>
      <c r="L8" s="108">
        <v>1</v>
      </c>
      <c r="M8" s="108">
        <v>0</v>
      </c>
      <c r="N8" s="109">
        <v>0</v>
      </c>
      <c r="O8" s="107"/>
      <c r="P8" s="108"/>
      <c r="Q8" s="108"/>
      <c r="R8" s="109"/>
      <c r="S8" s="17"/>
    </row>
    <row r="9" spans="1:19" x14ac:dyDescent="0.25">
      <c r="A9" s="79" t="s">
        <v>183</v>
      </c>
      <c r="B9" s="82" t="s">
        <v>270</v>
      </c>
      <c r="C9" s="12">
        <v>0</v>
      </c>
      <c r="D9" s="13">
        <v>0</v>
      </c>
      <c r="E9" s="13">
        <v>0</v>
      </c>
      <c r="F9" s="14">
        <v>1</v>
      </c>
      <c r="G9" s="12">
        <v>0</v>
      </c>
      <c r="H9" s="13">
        <v>0</v>
      </c>
      <c r="I9" s="13">
        <v>0</v>
      </c>
      <c r="J9" s="14">
        <v>1</v>
      </c>
      <c r="K9" s="107">
        <v>1</v>
      </c>
      <c r="L9" s="108">
        <v>0</v>
      </c>
      <c r="M9" s="108">
        <v>0</v>
      </c>
      <c r="N9" s="109">
        <v>1</v>
      </c>
      <c r="O9" s="107">
        <v>0</v>
      </c>
      <c r="P9" s="108">
        <v>0</v>
      </c>
      <c r="Q9" s="108">
        <v>0</v>
      </c>
      <c r="R9" s="109">
        <v>0</v>
      </c>
      <c r="S9" s="17"/>
    </row>
    <row r="10" spans="1:19" x14ac:dyDescent="0.25">
      <c r="A10" s="79" t="s">
        <v>201</v>
      </c>
      <c r="B10" s="82" t="s">
        <v>51</v>
      </c>
      <c r="C10" s="12">
        <v>3</v>
      </c>
      <c r="D10" s="13">
        <v>2</v>
      </c>
      <c r="E10" s="13">
        <v>0</v>
      </c>
      <c r="F10" s="14">
        <v>0</v>
      </c>
      <c r="G10" s="12"/>
      <c r="H10" s="13"/>
      <c r="I10" s="13"/>
      <c r="J10" s="14"/>
      <c r="K10" s="107">
        <v>3</v>
      </c>
      <c r="L10" s="108">
        <v>1</v>
      </c>
      <c r="M10" s="108">
        <v>0</v>
      </c>
      <c r="N10" s="109">
        <v>1</v>
      </c>
      <c r="O10" s="107">
        <v>3</v>
      </c>
      <c r="P10" s="108">
        <v>0</v>
      </c>
      <c r="Q10" s="108">
        <v>0</v>
      </c>
      <c r="R10" s="109">
        <v>0</v>
      </c>
      <c r="S10" s="17"/>
    </row>
    <row r="11" spans="1:19" x14ac:dyDescent="0.25">
      <c r="A11" s="79" t="s">
        <v>174</v>
      </c>
      <c r="B11" s="82" t="s">
        <v>116</v>
      </c>
      <c r="C11" s="12">
        <v>0</v>
      </c>
      <c r="D11" s="13">
        <v>0</v>
      </c>
      <c r="E11" s="13">
        <v>0</v>
      </c>
      <c r="F11" s="14">
        <v>1</v>
      </c>
      <c r="G11" s="12">
        <v>0</v>
      </c>
      <c r="H11" s="13">
        <v>0</v>
      </c>
      <c r="I11" s="13">
        <v>0</v>
      </c>
      <c r="J11" s="14">
        <v>0</v>
      </c>
      <c r="K11" s="12">
        <v>2</v>
      </c>
      <c r="L11" s="13">
        <v>0</v>
      </c>
      <c r="M11" s="13">
        <v>2</v>
      </c>
      <c r="N11" s="14">
        <v>0</v>
      </c>
      <c r="O11" s="12">
        <v>0</v>
      </c>
      <c r="P11" s="13">
        <v>0</v>
      </c>
      <c r="Q11" s="13">
        <v>0</v>
      </c>
      <c r="R11" s="14">
        <v>1</v>
      </c>
      <c r="S11" s="17"/>
    </row>
    <row r="12" spans="1:19" x14ac:dyDescent="0.25">
      <c r="A12" s="79" t="s">
        <v>161</v>
      </c>
      <c r="B12" s="82" t="s">
        <v>88</v>
      </c>
      <c r="C12" s="12">
        <v>1</v>
      </c>
      <c r="D12" s="13">
        <v>0</v>
      </c>
      <c r="E12" s="13">
        <v>1</v>
      </c>
      <c r="F12" s="14">
        <v>0</v>
      </c>
      <c r="G12" s="12">
        <v>3</v>
      </c>
      <c r="H12" s="13">
        <v>2</v>
      </c>
      <c r="I12" s="13">
        <v>1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79" t="s">
        <v>177</v>
      </c>
      <c r="B13" s="82" t="s">
        <v>119</v>
      </c>
      <c r="C13" s="12">
        <v>2</v>
      </c>
      <c r="D13" s="13">
        <v>1</v>
      </c>
      <c r="E13" s="13">
        <v>0</v>
      </c>
      <c r="F13" s="14">
        <v>0</v>
      </c>
      <c r="G13" s="12"/>
      <c r="H13" s="13"/>
      <c r="I13" s="13"/>
      <c r="J13" s="14"/>
      <c r="K13" s="12">
        <v>2</v>
      </c>
      <c r="L13" s="13">
        <v>2</v>
      </c>
      <c r="M13" s="13">
        <v>0</v>
      </c>
      <c r="N13" s="14">
        <v>0</v>
      </c>
      <c r="O13" s="12">
        <v>3</v>
      </c>
      <c r="P13" s="13">
        <v>1</v>
      </c>
      <c r="Q13" s="13">
        <v>1</v>
      </c>
      <c r="R13" s="14">
        <v>2</v>
      </c>
      <c r="S13" s="17"/>
    </row>
    <row r="14" spans="1:19" x14ac:dyDescent="0.25">
      <c r="A14" s="79" t="s">
        <v>164</v>
      </c>
      <c r="B14" s="82" t="s">
        <v>149</v>
      </c>
      <c r="C14" s="12">
        <v>0</v>
      </c>
      <c r="D14" s="13">
        <v>0</v>
      </c>
      <c r="E14" s="13">
        <v>0</v>
      </c>
      <c r="F14" s="14">
        <v>1</v>
      </c>
      <c r="G14" s="12">
        <v>3</v>
      </c>
      <c r="H14" s="13">
        <v>1</v>
      </c>
      <c r="I14" s="13">
        <v>0</v>
      </c>
      <c r="J14" s="14">
        <v>0</v>
      </c>
      <c r="K14" s="12">
        <v>1</v>
      </c>
      <c r="L14" s="13">
        <v>0</v>
      </c>
      <c r="M14" s="13">
        <v>1</v>
      </c>
      <c r="N14" s="14">
        <v>1</v>
      </c>
      <c r="O14" s="12"/>
      <c r="P14" s="13"/>
      <c r="Q14" s="13"/>
      <c r="R14" s="14"/>
      <c r="S14" s="17"/>
    </row>
    <row r="15" spans="1:19" x14ac:dyDescent="0.25">
      <c r="A15" s="79" t="s">
        <v>231</v>
      </c>
      <c r="B15" s="82" t="s">
        <v>136</v>
      </c>
      <c r="C15" s="12">
        <v>0</v>
      </c>
      <c r="D15" s="13">
        <v>0</v>
      </c>
      <c r="E15" s="13">
        <v>0</v>
      </c>
      <c r="F15" s="14">
        <v>0</v>
      </c>
      <c r="G15" s="12">
        <v>1</v>
      </c>
      <c r="H15" s="13">
        <v>0</v>
      </c>
      <c r="I15" s="13">
        <v>0</v>
      </c>
      <c r="J15" s="14">
        <v>0</v>
      </c>
      <c r="K15" s="12">
        <v>1</v>
      </c>
      <c r="L15" s="13">
        <v>0</v>
      </c>
      <c r="M15" s="13">
        <v>1</v>
      </c>
      <c r="N15" s="14">
        <v>0</v>
      </c>
      <c r="O15" s="12"/>
      <c r="P15" s="13"/>
      <c r="Q15" s="13"/>
      <c r="R15" s="14"/>
      <c r="S15" s="17"/>
    </row>
    <row r="16" spans="1:19" x14ac:dyDescent="0.25">
      <c r="A16" s="79" t="s">
        <v>226</v>
      </c>
      <c r="B16" s="82" t="s">
        <v>134</v>
      </c>
      <c r="C16" s="12">
        <v>3</v>
      </c>
      <c r="D16" s="13">
        <v>3</v>
      </c>
      <c r="E16" s="13">
        <v>0</v>
      </c>
      <c r="F16" s="14">
        <v>0</v>
      </c>
      <c r="G16" s="12">
        <v>1</v>
      </c>
      <c r="H16" s="13">
        <v>0</v>
      </c>
      <c r="I16" s="13">
        <v>1</v>
      </c>
      <c r="J16" s="14">
        <v>0</v>
      </c>
      <c r="K16" s="12">
        <v>2</v>
      </c>
      <c r="L16" s="13">
        <v>1</v>
      </c>
      <c r="M16" s="13">
        <v>0</v>
      </c>
      <c r="N16" s="14">
        <v>0</v>
      </c>
      <c r="O16" s="12"/>
      <c r="P16" s="13"/>
      <c r="Q16" s="13"/>
      <c r="R16" s="14"/>
      <c r="S16" s="17" t="s">
        <v>8</v>
      </c>
    </row>
    <row r="17" spans="1:24" x14ac:dyDescent="0.25">
      <c r="A17" s="79" t="s">
        <v>180</v>
      </c>
      <c r="B17" s="82" t="s">
        <v>49</v>
      </c>
      <c r="C17" s="12">
        <v>0</v>
      </c>
      <c r="D17" s="13">
        <v>0</v>
      </c>
      <c r="E17" s="13">
        <v>0</v>
      </c>
      <c r="F17" s="14">
        <v>6</v>
      </c>
      <c r="G17" s="12">
        <v>0</v>
      </c>
      <c r="H17" s="13">
        <v>0</v>
      </c>
      <c r="I17" s="13">
        <v>0</v>
      </c>
      <c r="J17" s="14">
        <v>1</v>
      </c>
      <c r="K17" s="12">
        <v>0</v>
      </c>
      <c r="L17" s="13">
        <v>0</v>
      </c>
      <c r="M17" s="13">
        <v>0</v>
      </c>
      <c r="N17" s="14">
        <v>4</v>
      </c>
      <c r="O17" s="12">
        <v>3</v>
      </c>
      <c r="P17" s="13">
        <v>0</v>
      </c>
      <c r="Q17" s="13">
        <v>0</v>
      </c>
      <c r="R17" s="14">
        <v>5</v>
      </c>
      <c r="S17" s="17"/>
    </row>
    <row r="18" spans="1:24" ht="13.8" thickBot="1" x14ac:dyDescent="0.3">
      <c r="A18" s="79"/>
      <c r="B18" s="98"/>
      <c r="C18" s="99"/>
      <c r="D18" s="100"/>
      <c r="E18" s="100"/>
      <c r="F18" s="101"/>
      <c r="G18" s="99"/>
      <c r="H18" s="100"/>
      <c r="I18" s="100"/>
      <c r="J18" s="101"/>
      <c r="K18" s="99"/>
      <c r="L18" s="100"/>
      <c r="M18" s="100"/>
      <c r="N18" s="101"/>
      <c r="O18" s="99"/>
      <c r="P18" s="100"/>
      <c r="Q18" s="100"/>
      <c r="R18" s="101"/>
      <c r="S18" s="17"/>
    </row>
    <row r="19" spans="1:24" ht="13.8" thickBot="1" x14ac:dyDescent="0.3">
      <c r="A19" s="18" t="s">
        <v>9</v>
      </c>
      <c r="B19" s="19" t="s">
        <v>276</v>
      </c>
      <c r="C19" s="20">
        <v>20</v>
      </c>
      <c r="D19" s="21">
        <v>14</v>
      </c>
      <c r="E19" s="21">
        <v>3</v>
      </c>
      <c r="F19" s="22">
        <v>10</v>
      </c>
      <c r="G19" s="20">
        <v>21</v>
      </c>
      <c r="H19" s="21">
        <v>6</v>
      </c>
      <c r="I19" s="21">
        <v>5</v>
      </c>
      <c r="J19" s="22">
        <v>5</v>
      </c>
      <c r="K19" s="20">
        <v>26</v>
      </c>
      <c r="L19" s="21">
        <v>11</v>
      </c>
      <c r="M19" s="21">
        <v>8</v>
      </c>
      <c r="N19" s="22">
        <v>9</v>
      </c>
      <c r="O19" s="20">
        <v>19</v>
      </c>
      <c r="P19" s="21">
        <v>4</v>
      </c>
      <c r="Q19" s="21">
        <v>4</v>
      </c>
      <c r="R19" s="22">
        <v>14</v>
      </c>
      <c r="S19" s="24"/>
    </row>
    <row r="20" spans="1:24" ht="13.8" thickBot="1" x14ac:dyDescent="0.3">
      <c r="A20" s="18"/>
      <c r="B20" s="28" t="s">
        <v>10</v>
      </c>
      <c r="C20" s="29">
        <f t="shared" ref="C20:R20" si="0">SUM(C3:C17)</f>
        <v>20</v>
      </c>
      <c r="D20" s="29">
        <f t="shared" si="0"/>
        <v>14</v>
      </c>
      <c r="E20" s="29">
        <f t="shared" si="0"/>
        <v>3</v>
      </c>
      <c r="F20" s="29">
        <f t="shared" si="0"/>
        <v>10</v>
      </c>
      <c r="G20" s="29">
        <f t="shared" si="0"/>
        <v>21</v>
      </c>
      <c r="H20" s="29">
        <f t="shared" si="0"/>
        <v>6</v>
      </c>
      <c r="I20" s="29">
        <f t="shared" si="0"/>
        <v>5</v>
      </c>
      <c r="J20" s="29">
        <f t="shared" si="0"/>
        <v>5</v>
      </c>
      <c r="K20" s="29">
        <f t="shared" si="0"/>
        <v>26</v>
      </c>
      <c r="L20" s="29">
        <f t="shared" si="0"/>
        <v>11</v>
      </c>
      <c r="M20" s="29">
        <f t="shared" si="0"/>
        <v>8</v>
      </c>
      <c r="N20" s="29">
        <f t="shared" si="0"/>
        <v>9</v>
      </c>
      <c r="O20" s="29">
        <f t="shared" si="0"/>
        <v>19</v>
      </c>
      <c r="P20" s="29">
        <f t="shared" si="0"/>
        <v>4</v>
      </c>
      <c r="Q20" s="29">
        <f t="shared" si="0"/>
        <v>4</v>
      </c>
      <c r="R20" s="28">
        <f t="shared" si="0"/>
        <v>14</v>
      </c>
      <c r="S20" s="24"/>
    </row>
    <row r="21" spans="1:24" ht="13.8" thickBot="1" x14ac:dyDescent="0.3">
      <c r="A21" s="18"/>
      <c r="B21" s="28" t="s">
        <v>11</v>
      </c>
      <c r="C21" s="30">
        <f>C20</f>
        <v>20</v>
      </c>
      <c r="D21" s="30">
        <f>D20</f>
        <v>14</v>
      </c>
      <c r="E21" s="30">
        <f>E20</f>
        <v>3</v>
      </c>
      <c r="F21" s="30">
        <f>F20</f>
        <v>10</v>
      </c>
      <c r="G21" s="30">
        <f t="shared" ref="G21:R21" si="1">SUM(C21,G20)</f>
        <v>41</v>
      </c>
      <c r="H21" s="30">
        <f t="shared" si="1"/>
        <v>20</v>
      </c>
      <c r="I21" s="30">
        <f t="shared" si="1"/>
        <v>8</v>
      </c>
      <c r="J21" s="30">
        <f t="shared" si="1"/>
        <v>15</v>
      </c>
      <c r="K21" s="30">
        <f t="shared" si="1"/>
        <v>67</v>
      </c>
      <c r="L21" s="30">
        <f t="shared" si="1"/>
        <v>31</v>
      </c>
      <c r="M21" s="30">
        <f t="shared" si="1"/>
        <v>16</v>
      </c>
      <c r="N21" s="30">
        <f t="shared" si="1"/>
        <v>24</v>
      </c>
      <c r="O21" s="31">
        <f t="shared" si="1"/>
        <v>86</v>
      </c>
      <c r="P21" s="30">
        <f t="shared" si="1"/>
        <v>35</v>
      </c>
      <c r="Q21" s="30">
        <f t="shared" si="1"/>
        <v>20</v>
      </c>
      <c r="R21" s="32">
        <f t="shared" si="1"/>
        <v>38</v>
      </c>
      <c r="S21" s="24"/>
    </row>
    <row r="22" spans="1:24" ht="13.8" thickBot="1" x14ac:dyDescent="0.3">
      <c r="A22" s="33"/>
      <c r="B22" s="34" t="s">
        <v>12</v>
      </c>
      <c r="C22" s="35"/>
      <c r="D22" s="36"/>
      <c r="E22" s="36">
        <v>0</v>
      </c>
      <c r="F22" s="36"/>
      <c r="G22" s="35"/>
      <c r="H22" s="36"/>
      <c r="I22" s="36">
        <v>0</v>
      </c>
      <c r="J22" s="36"/>
      <c r="K22" s="35"/>
      <c r="L22" s="36"/>
      <c r="M22" s="36">
        <v>0</v>
      </c>
      <c r="N22" s="36"/>
      <c r="O22" s="35"/>
      <c r="P22" s="36"/>
      <c r="Q22" s="36">
        <v>0</v>
      </c>
      <c r="R22" s="36"/>
      <c r="S22" s="37"/>
    </row>
    <row r="23" spans="1:24" ht="13.5" customHeight="1" thickBot="1" x14ac:dyDescent="0.35">
      <c r="A23" s="1" t="s">
        <v>0</v>
      </c>
      <c r="B23" s="2" t="s">
        <v>1</v>
      </c>
      <c r="C23" s="147" t="s">
        <v>29</v>
      </c>
      <c r="D23" s="145"/>
      <c r="E23" s="146"/>
      <c r="F23" s="4">
        <v>1</v>
      </c>
      <c r="G23" s="147" t="s">
        <v>159</v>
      </c>
      <c r="H23" s="145"/>
      <c r="I23" s="146"/>
      <c r="J23" s="4">
        <v>10</v>
      </c>
      <c r="K23" s="147" t="s">
        <v>213</v>
      </c>
      <c r="L23" s="145"/>
      <c r="M23" s="146"/>
      <c r="N23" s="4">
        <v>16</v>
      </c>
      <c r="O23" s="147" t="s">
        <v>76</v>
      </c>
      <c r="P23" s="145"/>
      <c r="Q23" s="146"/>
      <c r="R23" s="5">
        <v>15</v>
      </c>
      <c r="S23" s="38"/>
      <c r="U23" s="39"/>
      <c r="V23" s="40"/>
      <c r="W23" s="39"/>
      <c r="X23" s="39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39"/>
      <c r="V24" s="39"/>
      <c r="W24" s="39"/>
      <c r="X24" s="39"/>
    </row>
    <row r="25" spans="1:24" x14ac:dyDescent="0.25">
      <c r="A25" s="79" t="str">
        <f t="shared" ref="A25:B39" si="2">A3</f>
        <v>78</v>
      </c>
      <c r="B25" s="82" t="str">
        <f t="shared" si="2"/>
        <v>Demille Wright</v>
      </c>
      <c r="C25" s="12">
        <v>5</v>
      </c>
      <c r="D25" s="13">
        <v>2</v>
      </c>
      <c r="E25" s="13">
        <v>1</v>
      </c>
      <c r="F25" s="14">
        <v>0</v>
      </c>
      <c r="G25" s="12">
        <v>4</v>
      </c>
      <c r="H25" s="13">
        <v>0</v>
      </c>
      <c r="I25" s="13">
        <v>1</v>
      </c>
      <c r="J25" s="14">
        <v>1</v>
      </c>
      <c r="K25" s="12">
        <v>5</v>
      </c>
      <c r="L25" s="13">
        <v>4</v>
      </c>
      <c r="M25" s="13">
        <v>0</v>
      </c>
      <c r="N25" s="14">
        <v>0</v>
      </c>
      <c r="O25" s="15">
        <v>6</v>
      </c>
      <c r="P25" s="13">
        <v>3</v>
      </c>
      <c r="Q25" s="13">
        <v>1</v>
      </c>
      <c r="R25" s="16">
        <v>0</v>
      </c>
      <c r="S25" s="17"/>
      <c r="U25" s="41"/>
      <c r="V25" s="42"/>
      <c r="W25" s="41"/>
      <c r="X25" s="39"/>
    </row>
    <row r="26" spans="1:24" ht="12.75" customHeight="1" x14ac:dyDescent="0.25">
      <c r="A26" s="79" t="str">
        <f t="shared" si="2"/>
        <v>88</v>
      </c>
      <c r="B26" s="82" t="str">
        <f t="shared" si="2"/>
        <v>Michael Lewis</v>
      </c>
      <c r="C26" s="12">
        <v>1</v>
      </c>
      <c r="D26" s="13">
        <v>1</v>
      </c>
      <c r="E26" s="13">
        <v>0</v>
      </c>
      <c r="F26" s="14">
        <v>0</v>
      </c>
      <c r="G26" s="12">
        <v>0</v>
      </c>
      <c r="H26" s="13">
        <v>0</v>
      </c>
      <c r="I26" s="13">
        <v>0</v>
      </c>
      <c r="J26" s="14">
        <v>0</v>
      </c>
      <c r="K26" s="12"/>
      <c r="L26" s="13"/>
      <c r="M26" s="13"/>
      <c r="N26" s="14"/>
      <c r="O26" s="15">
        <v>4</v>
      </c>
      <c r="P26" s="13">
        <v>0</v>
      </c>
      <c r="Q26" s="13">
        <v>2</v>
      </c>
      <c r="R26" s="16">
        <v>0</v>
      </c>
      <c r="S26" s="17"/>
      <c r="U26" s="43"/>
      <c r="V26" s="39"/>
      <c r="W26" s="39"/>
      <c r="X26" s="39"/>
    </row>
    <row r="27" spans="1:24" ht="12.75" customHeight="1" x14ac:dyDescent="0.25">
      <c r="A27" s="79" t="str">
        <f t="shared" si="2"/>
        <v>2</v>
      </c>
      <c r="B27" s="82" t="str">
        <f t="shared" si="2"/>
        <v>Adam Rodenbeck</v>
      </c>
      <c r="C27" s="12">
        <v>4</v>
      </c>
      <c r="D27" s="13">
        <v>1</v>
      </c>
      <c r="E27" s="13">
        <v>1</v>
      </c>
      <c r="F27" s="14">
        <v>1</v>
      </c>
      <c r="G27" s="12">
        <v>4</v>
      </c>
      <c r="H27" s="13">
        <v>2</v>
      </c>
      <c r="I27" s="13">
        <v>1</v>
      </c>
      <c r="J27" s="14">
        <v>0</v>
      </c>
      <c r="K27" s="12">
        <v>5</v>
      </c>
      <c r="L27" s="13">
        <v>2</v>
      </c>
      <c r="M27" s="13">
        <v>1</v>
      </c>
      <c r="N27" s="14">
        <v>1</v>
      </c>
      <c r="O27" s="15">
        <v>6</v>
      </c>
      <c r="P27" s="13">
        <v>3</v>
      </c>
      <c r="Q27" s="13">
        <v>1</v>
      </c>
      <c r="R27" s="16">
        <v>3</v>
      </c>
      <c r="S27" s="17"/>
      <c r="U27" s="43"/>
      <c r="V27" s="39"/>
      <c r="W27" s="39"/>
      <c r="X27" s="39"/>
    </row>
    <row r="28" spans="1:24" ht="12.75" customHeight="1" x14ac:dyDescent="0.25">
      <c r="A28" s="79" t="str">
        <f t="shared" si="2"/>
        <v>24</v>
      </c>
      <c r="B28" s="82" t="str">
        <f t="shared" si="2"/>
        <v>Frank Porter</v>
      </c>
      <c r="C28" s="12"/>
      <c r="D28" s="13"/>
      <c r="E28" s="13"/>
      <c r="F28" s="14"/>
      <c r="G28" s="12"/>
      <c r="H28" s="13"/>
      <c r="I28" s="13"/>
      <c r="J28" s="14"/>
      <c r="K28" s="12"/>
      <c r="L28" s="13"/>
      <c r="M28" s="13"/>
      <c r="N28" s="14"/>
      <c r="O28" s="15">
        <v>0</v>
      </c>
      <c r="P28" s="13">
        <v>0</v>
      </c>
      <c r="Q28" s="13">
        <v>0</v>
      </c>
      <c r="R28" s="16">
        <v>0</v>
      </c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11</v>
      </c>
      <c r="B29" s="82" t="str">
        <f t="shared" si="2"/>
        <v>James Michaels</v>
      </c>
      <c r="C29" s="12">
        <v>4</v>
      </c>
      <c r="D29" s="13">
        <v>1</v>
      </c>
      <c r="E29" s="13">
        <v>1</v>
      </c>
      <c r="F29" s="14">
        <v>5</v>
      </c>
      <c r="G29" s="12">
        <v>4</v>
      </c>
      <c r="H29" s="13">
        <v>0</v>
      </c>
      <c r="I29" s="13">
        <v>1</v>
      </c>
      <c r="J29" s="14">
        <v>3</v>
      </c>
      <c r="K29" s="12">
        <v>5</v>
      </c>
      <c r="L29" s="13">
        <v>2</v>
      </c>
      <c r="M29" s="13">
        <v>0</v>
      </c>
      <c r="N29" s="14">
        <v>2</v>
      </c>
      <c r="O29" s="15">
        <v>6</v>
      </c>
      <c r="P29" s="13">
        <v>3</v>
      </c>
      <c r="Q29" s="13">
        <v>1</v>
      </c>
      <c r="R29" s="16">
        <v>3</v>
      </c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8</v>
      </c>
      <c r="B30" s="82" t="str">
        <f t="shared" si="2"/>
        <v>Jordy Stringer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4"/>
      <c r="O30" s="15">
        <v>1</v>
      </c>
      <c r="P30" s="13">
        <v>0</v>
      </c>
      <c r="Q30" s="13">
        <v>0</v>
      </c>
      <c r="R30" s="16">
        <v>0</v>
      </c>
      <c r="S30" s="17" t="s">
        <v>8</v>
      </c>
      <c r="U30" s="43"/>
      <c r="V30" s="39"/>
      <c r="W30" s="44"/>
      <c r="X30" s="39"/>
    </row>
    <row r="31" spans="1:24" ht="12.75" customHeight="1" x14ac:dyDescent="0.25">
      <c r="A31" s="79" t="str">
        <f t="shared" si="2"/>
        <v>99</v>
      </c>
      <c r="B31" s="82" t="str">
        <f t="shared" si="2"/>
        <v>Imran Ahmed</v>
      </c>
      <c r="C31" s="12">
        <v>0</v>
      </c>
      <c r="D31" s="13">
        <v>0</v>
      </c>
      <c r="E31" s="13">
        <v>0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>
        <v>0</v>
      </c>
      <c r="P31" s="13">
        <v>0</v>
      </c>
      <c r="Q31" s="13">
        <v>0</v>
      </c>
      <c r="R31" s="16">
        <v>0</v>
      </c>
      <c r="S31" s="17"/>
      <c r="U31" s="43"/>
      <c r="V31" s="39"/>
      <c r="W31" s="44"/>
      <c r="X31" s="39"/>
    </row>
    <row r="32" spans="1:24" ht="12.75" customHeight="1" x14ac:dyDescent="0.25">
      <c r="A32" s="79" t="str">
        <f t="shared" si="2"/>
        <v>25</v>
      </c>
      <c r="B32" s="82" t="str">
        <f t="shared" si="2"/>
        <v>Jerry Windell</v>
      </c>
      <c r="C32" s="12">
        <v>3</v>
      </c>
      <c r="D32" s="13">
        <v>1</v>
      </c>
      <c r="E32" s="13">
        <v>0</v>
      </c>
      <c r="F32" s="14">
        <v>0</v>
      </c>
      <c r="G32" s="12">
        <v>3</v>
      </c>
      <c r="H32" s="13">
        <v>0</v>
      </c>
      <c r="I32" s="13">
        <v>1</v>
      </c>
      <c r="J32" s="14">
        <v>0</v>
      </c>
      <c r="K32" s="12"/>
      <c r="L32" s="13"/>
      <c r="M32" s="13"/>
      <c r="N32" s="14"/>
      <c r="O32" s="15">
        <v>6</v>
      </c>
      <c r="P32" s="13">
        <v>3</v>
      </c>
      <c r="Q32" s="13">
        <v>1</v>
      </c>
      <c r="R32" s="16">
        <v>0</v>
      </c>
      <c r="S32" s="17"/>
      <c r="U32" s="43"/>
      <c r="V32" s="39"/>
      <c r="W32" s="44"/>
      <c r="X32" s="39"/>
    </row>
    <row r="33" spans="1:29" ht="12.75" customHeight="1" x14ac:dyDescent="0.25">
      <c r="A33" s="79" t="str">
        <f t="shared" si="2"/>
        <v>10</v>
      </c>
      <c r="B33" s="82" t="str">
        <f t="shared" si="2"/>
        <v>Jason Dobbs</v>
      </c>
      <c r="C33" s="12">
        <v>0</v>
      </c>
      <c r="D33" s="13">
        <v>0</v>
      </c>
      <c r="E33" s="13">
        <v>0</v>
      </c>
      <c r="F33" s="14">
        <v>0</v>
      </c>
      <c r="G33" s="12"/>
      <c r="H33" s="13"/>
      <c r="I33" s="13"/>
      <c r="J33" s="14"/>
      <c r="K33" s="12">
        <v>0</v>
      </c>
      <c r="L33" s="13">
        <v>0</v>
      </c>
      <c r="M33" s="13">
        <v>0</v>
      </c>
      <c r="N33" s="14">
        <v>0</v>
      </c>
      <c r="O33" s="15">
        <v>0</v>
      </c>
      <c r="P33" s="13">
        <v>0</v>
      </c>
      <c r="Q33" s="13">
        <v>0</v>
      </c>
      <c r="R33" s="16">
        <v>1</v>
      </c>
      <c r="S33" s="17"/>
      <c r="U33" s="43"/>
      <c r="V33" s="39"/>
      <c r="W33" s="44"/>
      <c r="X33" s="39"/>
    </row>
    <row r="34" spans="1:29" ht="12.75" customHeight="1" x14ac:dyDescent="0.25">
      <c r="A34" s="79" t="str">
        <f t="shared" si="2"/>
        <v>37</v>
      </c>
      <c r="B34" s="82" t="str">
        <f t="shared" si="2"/>
        <v>Kyle Lewis</v>
      </c>
      <c r="C34" s="12">
        <v>1</v>
      </c>
      <c r="D34" s="13">
        <v>0</v>
      </c>
      <c r="E34" s="13">
        <v>1</v>
      </c>
      <c r="F34" s="14">
        <v>0</v>
      </c>
      <c r="G34" s="12">
        <v>3</v>
      </c>
      <c r="H34" s="13">
        <v>1</v>
      </c>
      <c r="I34" s="13">
        <v>2</v>
      </c>
      <c r="J34" s="14">
        <v>1</v>
      </c>
      <c r="K34" s="12">
        <v>5</v>
      </c>
      <c r="L34" s="13">
        <v>1</v>
      </c>
      <c r="M34" s="13">
        <v>2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9" ht="12.75" customHeight="1" x14ac:dyDescent="0.25">
      <c r="A35" s="79" t="str">
        <f t="shared" si="2"/>
        <v>7</v>
      </c>
      <c r="B35" s="82" t="str">
        <f t="shared" si="2"/>
        <v>Dave Benney</v>
      </c>
      <c r="C35" s="12">
        <v>3</v>
      </c>
      <c r="D35" s="13">
        <v>0</v>
      </c>
      <c r="E35" s="13">
        <v>0</v>
      </c>
      <c r="F35" s="14">
        <v>2</v>
      </c>
      <c r="G35" s="12">
        <v>0</v>
      </c>
      <c r="H35" s="13">
        <v>0</v>
      </c>
      <c r="I35" s="13">
        <v>0</v>
      </c>
      <c r="J35" s="14">
        <v>2</v>
      </c>
      <c r="K35" s="12">
        <v>5</v>
      </c>
      <c r="L35" s="13">
        <v>1</v>
      </c>
      <c r="M35" s="13">
        <v>0</v>
      </c>
      <c r="N35" s="14">
        <v>3</v>
      </c>
      <c r="O35" s="15">
        <v>1</v>
      </c>
      <c r="P35" s="13">
        <v>0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9" x14ac:dyDescent="0.25">
      <c r="A36" s="79" t="str">
        <f t="shared" si="2"/>
        <v>17</v>
      </c>
      <c r="B36" s="82" t="str">
        <f t="shared" si="2"/>
        <v>Brian Christian</v>
      </c>
      <c r="C36" s="12">
        <v>1</v>
      </c>
      <c r="D36" s="13">
        <v>0</v>
      </c>
      <c r="E36" s="13">
        <v>0</v>
      </c>
      <c r="F36" s="14">
        <v>0</v>
      </c>
      <c r="G36" s="12"/>
      <c r="H36" s="13"/>
      <c r="I36" s="13"/>
      <c r="J36" s="14"/>
      <c r="K36" s="12"/>
      <c r="L36" s="13"/>
      <c r="M36" s="13"/>
      <c r="N36" s="14"/>
      <c r="O36" s="15">
        <v>3</v>
      </c>
      <c r="P36" s="13">
        <v>3</v>
      </c>
      <c r="Q36" s="13">
        <v>0</v>
      </c>
      <c r="R36" s="16">
        <v>0</v>
      </c>
      <c r="S36" s="17"/>
      <c r="U36" s="43"/>
      <c r="V36" s="39"/>
      <c r="W36" s="39"/>
      <c r="X36" s="39"/>
    </row>
    <row r="37" spans="1:29" x14ac:dyDescent="0.25">
      <c r="A37" s="79" t="str">
        <f t="shared" si="2"/>
        <v>72</v>
      </c>
      <c r="B37" s="82" t="str">
        <f t="shared" si="2"/>
        <v>Todd Wasson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39"/>
      <c r="X37" s="39"/>
    </row>
    <row r="38" spans="1:29" x14ac:dyDescent="0.25">
      <c r="A38" s="79" t="str">
        <f t="shared" si="2"/>
        <v>55</v>
      </c>
      <c r="B38" s="82" t="str">
        <f t="shared" si="2"/>
        <v>Steve Michaels</v>
      </c>
      <c r="C38" s="12">
        <v>3</v>
      </c>
      <c r="D38" s="13">
        <v>1</v>
      </c>
      <c r="E38" s="13">
        <v>2</v>
      </c>
      <c r="F38" s="14">
        <v>0</v>
      </c>
      <c r="G38" s="12"/>
      <c r="H38" s="13"/>
      <c r="I38" s="13"/>
      <c r="J38" s="14"/>
      <c r="K38" s="12">
        <v>5</v>
      </c>
      <c r="L38" s="13">
        <v>2</v>
      </c>
      <c r="M38" s="13">
        <v>0</v>
      </c>
      <c r="N38" s="14">
        <v>0</v>
      </c>
      <c r="O38" s="15">
        <v>1</v>
      </c>
      <c r="P38" s="13">
        <v>1</v>
      </c>
      <c r="Q38" s="13">
        <v>0</v>
      </c>
      <c r="R38" s="16">
        <v>0</v>
      </c>
      <c r="S38" s="17" t="s">
        <v>8</v>
      </c>
      <c r="U38" s="43"/>
      <c r="V38" s="39"/>
      <c r="W38" s="39"/>
      <c r="X38" s="39"/>
    </row>
    <row r="39" spans="1:29" x14ac:dyDescent="0.25">
      <c r="A39" s="79" t="str">
        <f t="shared" si="2"/>
        <v>21</v>
      </c>
      <c r="B39" s="83" t="str">
        <f t="shared" si="2"/>
        <v>Clint Woodard</v>
      </c>
      <c r="C39" s="12">
        <v>0</v>
      </c>
      <c r="D39" s="13">
        <v>0</v>
      </c>
      <c r="E39" s="13">
        <v>0</v>
      </c>
      <c r="F39" s="14">
        <v>4</v>
      </c>
      <c r="G39" s="12">
        <v>3</v>
      </c>
      <c r="H39" s="13">
        <v>0</v>
      </c>
      <c r="I39" s="13">
        <v>0</v>
      </c>
      <c r="J39" s="14">
        <v>7</v>
      </c>
      <c r="K39" s="12">
        <v>0</v>
      </c>
      <c r="L39" s="13">
        <v>0</v>
      </c>
      <c r="M39" s="13">
        <v>0</v>
      </c>
      <c r="N39" s="14">
        <v>6</v>
      </c>
      <c r="O39" s="15">
        <v>0</v>
      </c>
      <c r="P39" s="13">
        <v>0</v>
      </c>
      <c r="Q39" s="13">
        <v>0</v>
      </c>
      <c r="R39" s="14">
        <v>9</v>
      </c>
      <c r="S39" s="17"/>
      <c r="U39" s="43"/>
      <c r="V39" s="39"/>
      <c r="W39" s="39"/>
      <c r="X39" s="39"/>
    </row>
    <row r="40" spans="1:29" ht="13.8" thickBot="1" x14ac:dyDescent="0.3">
      <c r="A40" s="79"/>
      <c r="B40" s="83"/>
      <c r="C40" s="99"/>
      <c r="D40" s="100"/>
      <c r="E40" s="100"/>
      <c r="F40" s="101"/>
      <c r="G40" s="99"/>
      <c r="H40" s="100"/>
      <c r="I40" s="100"/>
      <c r="J40" s="101"/>
      <c r="K40" s="99"/>
      <c r="L40" s="100"/>
      <c r="M40" s="100"/>
      <c r="N40" s="101"/>
      <c r="O40" s="128"/>
      <c r="P40" s="100"/>
      <c r="Q40" s="100"/>
      <c r="R40" s="102"/>
      <c r="S40" s="17"/>
      <c r="U40" s="43"/>
      <c r="V40" s="39"/>
      <c r="W40" s="39"/>
      <c r="X40" s="39"/>
    </row>
    <row r="41" spans="1:29" ht="13.8" thickBot="1" x14ac:dyDescent="0.3">
      <c r="A41" s="18" t="s">
        <v>9</v>
      </c>
      <c r="B41" s="19" t="str">
        <f>B19</f>
        <v>Jared Woodard</v>
      </c>
      <c r="C41" s="20">
        <v>25</v>
      </c>
      <c r="D41" s="21">
        <v>7</v>
      </c>
      <c r="E41" s="21">
        <v>6</v>
      </c>
      <c r="F41" s="22">
        <v>12</v>
      </c>
      <c r="G41" s="20">
        <v>21</v>
      </c>
      <c r="H41" s="21">
        <v>3</v>
      </c>
      <c r="I41" s="21">
        <v>6</v>
      </c>
      <c r="J41" s="22">
        <v>14</v>
      </c>
      <c r="K41" s="20">
        <v>30</v>
      </c>
      <c r="L41" s="21">
        <v>12</v>
      </c>
      <c r="M41" s="21">
        <v>3</v>
      </c>
      <c r="N41" s="22">
        <v>12</v>
      </c>
      <c r="O41" s="20">
        <v>34</v>
      </c>
      <c r="P41" s="21">
        <v>16</v>
      </c>
      <c r="Q41" s="21">
        <v>7</v>
      </c>
      <c r="R41" s="23">
        <v>16</v>
      </c>
      <c r="S41" s="24"/>
      <c r="U41" s="39"/>
      <c r="V41" s="39"/>
      <c r="W41" s="39"/>
      <c r="X41" s="39"/>
    </row>
    <row r="42" spans="1:29" ht="13.8" thickBot="1" x14ac:dyDescent="0.3">
      <c r="A42" s="18"/>
      <c r="B42" s="28" t="s">
        <v>10</v>
      </c>
      <c r="C42" s="29">
        <f t="shared" ref="C42:R42" si="3">SUM(C25:C39)</f>
        <v>25</v>
      </c>
      <c r="D42" s="29">
        <f t="shared" si="3"/>
        <v>7</v>
      </c>
      <c r="E42" s="29">
        <f t="shared" si="3"/>
        <v>6</v>
      </c>
      <c r="F42" s="29">
        <f t="shared" si="3"/>
        <v>12</v>
      </c>
      <c r="G42" s="29">
        <f t="shared" si="3"/>
        <v>21</v>
      </c>
      <c r="H42" s="29">
        <f t="shared" si="3"/>
        <v>3</v>
      </c>
      <c r="I42" s="29">
        <f t="shared" si="3"/>
        <v>6</v>
      </c>
      <c r="J42" s="29">
        <f t="shared" si="3"/>
        <v>14</v>
      </c>
      <c r="K42" s="29">
        <f t="shared" si="3"/>
        <v>30</v>
      </c>
      <c r="L42" s="29">
        <f t="shared" si="3"/>
        <v>12</v>
      </c>
      <c r="M42" s="29">
        <f t="shared" si="3"/>
        <v>3</v>
      </c>
      <c r="N42" s="29">
        <f t="shared" si="3"/>
        <v>12</v>
      </c>
      <c r="O42" s="29">
        <f t="shared" si="3"/>
        <v>34</v>
      </c>
      <c r="P42" s="29">
        <f t="shared" si="3"/>
        <v>16</v>
      </c>
      <c r="Q42" s="29">
        <f t="shared" si="3"/>
        <v>7</v>
      </c>
      <c r="R42" s="28">
        <f t="shared" si="3"/>
        <v>16</v>
      </c>
      <c r="S42" s="24"/>
      <c r="U42" s="39"/>
      <c r="V42" s="39"/>
      <c r="W42" s="39"/>
      <c r="X42" s="39"/>
    </row>
    <row r="43" spans="1:29" ht="13.8" thickBot="1" x14ac:dyDescent="0.3">
      <c r="A43" s="18"/>
      <c r="B43" s="28" t="s">
        <v>11</v>
      </c>
      <c r="C43" s="30">
        <f>SUM(O21,C42)</f>
        <v>111</v>
      </c>
      <c r="D43" s="30">
        <f>SUM(P21,D42)</f>
        <v>42</v>
      </c>
      <c r="E43" s="30">
        <f>SUM(Q21,E42)</f>
        <v>26</v>
      </c>
      <c r="F43" s="30">
        <f>SUM(R21,F42)</f>
        <v>50</v>
      </c>
      <c r="G43" s="30">
        <f t="shared" ref="G43:R43" si="4">SUM(C43,G42)</f>
        <v>132</v>
      </c>
      <c r="H43" s="30">
        <f t="shared" si="4"/>
        <v>45</v>
      </c>
      <c r="I43" s="30">
        <f t="shared" si="4"/>
        <v>32</v>
      </c>
      <c r="J43" s="30">
        <f t="shared" si="4"/>
        <v>64</v>
      </c>
      <c r="K43" s="30">
        <f t="shared" si="4"/>
        <v>162</v>
      </c>
      <c r="L43" s="30">
        <f t="shared" si="4"/>
        <v>57</v>
      </c>
      <c r="M43" s="30">
        <f t="shared" si="4"/>
        <v>35</v>
      </c>
      <c r="N43" s="30">
        <f t="shared" si="4"/>
        <v>76</v>
      </c>
      <c r="O43" s="31">
        <f t="shared" si="4"/>
        <v>196</v>
      </c>
      <c r="P43" s="30">
        <f t="shared" si="4"/>
        <v>73</v>
      </c>
      <c r="Q43" s="30">
        <f t="shared" si="4"/>
        <v>42</v>
      </c>
      <c r="R43" s="32">
        <f t="shared" si="4"/>
        <v>92</v>
      </c>
      <c r="S43" s="45"/>
      <c r="U43" s="39"/>
      <c r="V43" s="39"/>
      <c r="W43" s="39"/>
      <c r="X43" s="39"/>
    </row>
    <row r="44" spans="1:29" ht="13.8" thickBot="1" x14ac:dyDescent="0.3">
      <c r="A44" s="33"/>
      <c r="B44" s="34" t="s">
        <v>12</v>
      </c>
      <c r="C44" s="35"/>
      <c r="D44" s="36"/>
      <c r="E44" s="36"/>
      <c r="F44" s="36"/>
      <c r="G44" s="35"/>
      <c r="H44" s="36"/>
      <c r="I44" s="36"/>
      <c r="J44" s="36"/>
      <c r="K44" s="35"/>
      <c r="L44" s="36"/>
      <c r="M44" s="36"/>
      <c r="N44" s="36"/>
      <c r="O44" s="35"/>
      <c r="P44" s="36"/>
      <c r="Q44" s="36"/>
      <c r="R44" s="46"/>
      <c r="S44" s="47"/>
      <c r="V44" s="48" t="s">
        <v>13</v>
      </c>
    </row>
    <row r="45" spans="1:29" ht="13.8" thickBot="1" x14ac:dyDescent="0.3">
      <c r="A45" s="1" t="s">
        <v>0</v>
      </c>
      <c r="B45" s="28" t="s">
        <v>1</v>
      </c>
      <c r="C45" s="144"/>
      <c r="D45" s="145"/>
      <c r="E45" s="146"/>
      <c r="F45" s="49"/>
      <c r="G45" s="144"/>
      <c r="H45" s="145"/>
      <c r="I45" s="146"/>
      <c r="J45" s="49"/>
      <c r="K45" s="144"/>
      <c r="L45" s="145"/>
      <c r="M45" s="149"/>
      <c r="N45" s="50"/>
      <c r="O45" s="51" t="s">
        <v>14</v>
      </c>
      <c r="P45" s="52"/>
      <c r="Q45" s="4"/>
      <c r="R45" s="53">
        <f>SUM(F1,J1,N1,R1,F23,J23,N23,R23,F45,J45,N45)</f>
        <v>48</v>
      </c>
      <c r="S45" s="54" t="s">
        <v>15</v>
      </c>
    </row>
    <row r="46" spans="1:29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55" t="s">
        <v>17</v>
      </c>
      <c r="U46" s="41" t="s">
        <v>18</v>
      </c>
      <c r="V46" s="56" t="s">
        <v>19</v>
      </c>
      <c r="W46" s="57" t="s">
        <v>7</v>
      </c>
      <c r="X46" s="57" t="s">
        <v>20</v>
      </c>
      <c r="Y46" s="57" t="s">
        <v>21</v>
      </c>
      <c r="Z46" s="57" t="s">
        <v>27</v>
      </c>
      <c r="AA46" s="57" t="s">
        <v>300</v>
      </c>
      <c r="AB46" s="57" t="s">
        <v>27</v>
      </c>
      <c r="AC46" s="57" t="s">
        <v>22</v>
      </c>
    </row>
    <row r="47" spans="1:29" ht="13.8" thickTop="1" x14ac:dyDescent="0.25">
      <c r="A47" s="79" t="str">
        <f t="shared" ref="A47:A61" si="5">A3</f>
        <v>78</v>
      </c>
      <c r="B47" s="82" t="str">
        <f t="shared" ref="B47:B61" si="6">B25</f>
        <v>Demille Wright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58">
        <f t="shared" ref="O47:O61" si="7">SUM(C3,G3,K3,O3,C25,G25,K25,O25,C47,G47,K47)</f>
        <v>35</v>
      </c>
      <c r="P47" s="84">
        <f t="shared" ref="P47:P61" si="8">SUM(D3,H3,L3,P3,D25,H25,L25,P25,D47,H47,L47)</f>
        <v>18</v>
      </c>
      <c r="Q47" s="84">
        <f t="shared" ref="Q47:Q61" si="9">SUM(E3,I3,M3,Q3,E25,I25,M25,Q25,E47,I47,M47)</f>
        <v>6</v>
      </c>
      <c r="R47" s="85">
        <f t="shared" ref="R47:R61" si="10">SUM(F3,J3,N3,R3,F25,J25,N25,R25,F47,J47,N47)</f>
        <v>2</v>
      </c>
      <c r="S47" s="80">
        <f>IF(O47=0,0,AVERAGE(P47/O47))</f>
        <v>0.51428571428571423</v>
      </c>
      <c r="U47" s="43" t="s">
        <v>229</v>
      </c>
      <c r="V47" s="82" t="s">
        <v>126</v>
      </c>
      <c r="W47" s="59">
        <v>2</v>
      </c>
      <c r="X47" s="59">
        <v>2</v>
      </c>
      <c r="Y47" s="60">
        <v>0.51428571428571423</v>
      </c>
      <c r="Z47" s="60" t="s">
        <v>138</v>
      </c>
      <c r="AA47" s="60">
        <v>0.25</v>
      </c>
      <c r="AB47" s="60" t="s">
        <v>138</v>
      </c>
      <c r="AC47" s="59">
        <v>8</v>
      </c>
    </row>
    <row r="48" spans="1:29" x14ac:dyDescent="0.25">
      <c r="A48" s="79" t="str">
        <f t="shared" si="5"/>
        <v>88</v>
      </c>
      <c r="B48" s="82" t="str">
        <f t="shared" si="6"/>
        <v>Michael Lewis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9</v>
      </c>
      <c r="P48" s="56">
        <f t="shared" si="8"/>
        <v>2</v>
      </c>
      <c r="Q48" s="56">
        <f t="shared" si="9"/>
        <v>3</v>
      </c>
      <c r="R48" s="87">
        <f t="shared" si="10"/>
        <v>0</v>
      </c>
      <c r="S48" s="81">
        <f t="shared" ref="S48:S61" si="11">IF(O48=0,0,AVERAGE(P48/O48))</f>
        <v>0.22222222222222221</v>
      </c>
      <c r="U48" s="43" t="s">
        <v>230</v>
      </c>
      <c r="V48" s="82" t="s">
        <v>135</v>
      </c>
      <c r="W48" s="59">
        <v>0</v>
      </c>
      <c r="X48" s="59" t="s">
        <v>301</v>
      </c>
      <c r="Y48" s="60">
        <v>0.22222222222222221</v>
      </c>
      <c r="Z48" s="60" t="s">
        <v>295</v>
      </c>
      <c r="AA48" s="60">
        <v>0</v>
      </c>
      <c r="AB48" s="60" t="s">
        <v>138</v>
      </c>
      <c r="AC48" s="59">
        <v>6</v>
      </c>
    </row>
    <row r="49" spans="1:29" x14ac:dyDescent="0.25">
      <c r="A49" s="79" t="str">
        <f t="shared" si="5"/>
        <v>2</v>
      </c>
      <c r="B49" s="82" t="str">
        <f t="shared" si="6"/>
        <v>Adam Rodenbeck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33</v>
      </c>
      <c r="P49" s="56">
        <f t="shared" si="8"/>
        <v>14</v>
      </c>
      <c r="Q49" s="56">
        <f t="shared" si="9"/>
        <v>9</v>
      </c>
      <c r="R49" s="87">
        <f t="shared" si="10"/>
        <v>8</v>
      </c>
      <c r="S49" s="81">
        <f t="shared" si="11"/>
        <v>0.42424242424242425</v>
      </c>
      <c r="U49" s="43" t="s">
        <v>189</v>
      </c>
      <c r="V49" s="82" t="s">
        <v>36</v>
      </c>
      <c r="W49" s="59">
        <v>8</v>
      </c>
      <c r="X49" s="59">
        <v>8</v>
      </c>
      <c r="Y49" s="60">
        <v>0.42424242424242425</v>
      </c>
      <c r="Z49" s="60" t="s">
        <v>138</v>
      </c>
      <c r="AA49" s="60">
        <v>1</v>
      </c>
      <c r="AB49" s="60" t="s">
        <v>138</v>
      </c>
      <c r="AC49" s="59">
        <v>8</v>
      </c>
    </row>
    <row r="50" spans="1:29" x14ac:dyDescent="0.25">
      <c r="A50" s="79" t="str">
        <f t="shared" si="5"/>
        <v>24</v>
      </c>
      <c r="B50" s="82" t="str">
        <f t="shared" si="6"/>
        <v>Frank Porter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7"/>
        <v>2</v>
      </c>
      <c r="P50" s="56">
        <f t="shared" si="8"/>
        <v>0</v>
      </c>
      <c r="Q50" s="56">
        <f t="shared" si="9"/>
        <v>1</v>
      </c>
      <c r="R50" s="87">
        <f t="shared" si="10"/>
        <v>0</v>
      </c>
      <c r="S50" s="81">
        <f t="shared" si="11"/>
        <v>0</v>
      </c>
      <c r="U50" s="43" t="s">
        <v>227</v>
      </c>
      <c r="V50" s="82" t="s">
        <v>133</v>
      </c>
      <c r="W50" s="59">
        <v>0</v>
      </c>
      <c r="X50" s="59" t="s">
        <v>301</v>
      </c>
      <c r="Y50" s="60">
        <v>0</v>
      </c>
      <c r="Z50" s="60" t="s">
        <v>295</v>
      </c>
      <c r="AA50" s="60">
        <v>0</v>
      </c>
      <c r="AB50" s="60" t="s">
        <v>138</v>
      </c>
      <c r="AC50" s="59">
        <v>4</v>
      </c>
    </row>
    <row r="51" spans="1:29" x14ac:dyDescent="0.25">
      <c r="A51" s="79" t="str">
        <f t="shared" si="5"/>
        <v>11</v>
      </c>
      <c r="B51" s="82" t="str">
        <f t="shared" si="6"/>
        <v>James Michaels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86">
        <f t="shared" si="7"/>
        <v>31</v>
      </c>
      <c r="P51" s="56">
        <f t="shared" si="8"/>
        <v>10</v>
      </c>
      <c r="Q51" s="56">
        <f t="shared" si="9"/>
        <v>5</v>
      </c>
      <c r="R51" s="87">
        <f t="shared" si="10"/>
        <v>21</v>
      </c>
      <c r="S51" s="81">
        <f t="shared" si="11"/>
        <v>0.32258064516129031</v>
      </c>
      <c r="U51" s="43" t="s">
        <v>192</v>
      </c>
      <c r="V51" s="82" t="s">
        <v>78</v>
      </c>
      <c r="W51" s="59">
        <v>21</v>
      </c>
      <c r="X51" s="59">
        <v>21</v>
      </c>
      <c r="Y51" s="60">
        <v>0.32258064516129031</v>
      </c>
      <c r="Z51" s="60" t="s">
        <v>138</v>
      </c>
      <c r="AA51" s="60">
        <v>2.625</v>
      </c>
      <c r="AB51" s="60" t="s">
        <v>138</v>
      </c>
      <c r="AC51" s="59">
        <v>8</v>
      </c>
    </row>
    <row r="52" spans="1:29" x14ac:dyDescent="0.25">
      <c r="A52" s="79" t="str">
        <f t="shared" si="5"/>
        <v>8</v>
      </c>
      <c r="B52" s="82" t="str">
        <f t="shared" si="6"/>
        <v>Jordy Stringer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86">
        <f t="shared" si="7"/>
        <v>2</v>
      </c>
      <c r="P52" s="56">
        <f t="shared" si="8"/>
        <v>1</v>
      </c>
      <c r="Q52" s="56">
        <f t="shared" si="9"/>
        <v>0</v>
      </c>
      <c r="R52" s="87">
        <f t="shared" si="10"/>
        <v>0</v>
      </c>
      <c r="S52" s="81">
        <f t="shared" si="11"/>
        <v>0.5</v>
      </c>
      <c r="U52" s="43" t="s">
        <v>205</v>
      </c>
      <c r="V52" s="82" t="s">
        <v>120</v>
      </c>
      <c r="W52" s="59">
        <v>0</v>
      </c>
      <c r="X52" s="59" t="s">
        <v>301</v>
      </c>
      <c r="Y52" s="60">
        <v>0.5</v>
      </c>
      <c r="Z52" s="60" t="s">
        <v>295</v>
      </c>
      <c r="AA52" s="60">
        <v>0</v>
      </c>
      <c r="AB52" s="60" t="s">
        <v>138</v>
      </c>
      <c r="AC52" s="59">
        <v>4</v>
      </c>
    </row>
    <row r="53" spans="1:29" x14ac:dyDescent="0.25">
      <c r="A53" s="79" t="str">
        <f t="shared" si="5"/>
        <v>99</v>
      </c>
      <c r="B53" s="82" t="str">
        <f t="shared" si="6"/>
        <v>Imran Ahmed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86">
        <f t="shared" si="7"/>
        <v>1</v>
      </c>
      <c r="P53" s="56">
        <f t="shared" si="8"/>
        <v>0</v>
      </c>
      <c r="Q53" s="56">
        <f t="shared" si="9"/>
        <v>0</v>
      </c>
      <c r="R53" s="87">
        <f t="shared" si="10"/>
        <v>3</v>
      </c>
      <c r="S53" s="81">
        <f t="shared" si="11"/>
        <v>0</v>
      </c>
      <c r="U53" s="43" t="s">
        <v>183</v>
      </c>
      <c r="V53" s="82" t="s">
        <v>270</v>
      </c>
      <c r="W53" s="59">
        <v>3</v>
      </c>
      <c r="X53" s="59">
        <v>3</v>
      </c>
      <c r="Y53" s="60">
        <v>0</v>
      </c>
      <c r="Z53" s="60" t="s">
        <v>295</v>
      </c>
      <c r="AA53" s="60">
        <v>0.5</v>
      </c>
      <c r="AB53" s="60" t="s">
        <v>138</v>
      </c>
      <c r="AC53" s="59">
        <v>6</v>
      </c>
    </row>
    <row r="54" spans="1:29" x14ac:dyDescent="0.25">
      <c r="A54" s="79" t="str">
        <f t="shared" si="5"/>
        <v>25</v>
      </c>
      <c r="B54" s="82" t="str">
        <f t="shared" si="6"/>
        <v>Jerry Windell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86">
        <f t="shared" si="7"/>
        <v>21</v>
      </c>
      <c r="P54" s="56">
        <f t="shared" si="8"/>
        <v>7</v>
      </c>
      <c r="Q54" s="56">
        <f t="shared" si="9"/>
        <v>2</v>
      </c>
      <c r="R54" s="87">
        <f t="shared" si="10"/>
        <v>1</v>
      </c>
      <c r="S54" s="81">
        <f t="shared" si="11"/>
        <v>0.33333333333333331</v>
      </c>
      <c r="U54" s="43" t="s">
        <v>201</v>
      </c>
      <c r="V54" s="82" t="s">
        <v>51</v>
      </c>
      <c r="W54" s="59">
        <v>1</v>
      </c>
      <c r="X54" s="59">
        <v>1</v>
      </c>
      <c r="Y54" s="60">
        <v>0.33333333333333331</v>
      </c>
      <c r="Z54" s="60" t="s">
        <v>138</v>
      </c>
      <c r="AA54" s="60">
        <v>0.16666666666666666</v>
      </c>
      <c r="AB54" s="60" t="s">
        <v>138</v>
      </c>
      <c r="AC54" s="59">
        <v>6</v>
      </c>
    </row>
    <row r="55" spans="1:29" x14ac:dyDescent="0.25">
      <c r="A55" s="79" t="str">
        <f t="shared" si="5"/>
        <v>10</v>
      </c>
      <c r="B55" s="82" t="str">
        <f t="shared" si="6"/>
        <v>Jason Dobbs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86">
        <f t="shared" si="7"/>
        <v>2</v>
      </c>
      <c r="P55" s="56">
        <f t="shared" si="8"/>
        <v>0</v>
      </c>
      <c r="Q55" s="56">
        <f t="shared" si="9"/>
        <v>2</v>
      </c>
      <c r="R55" s="87">
        <f t="shared" si="10"/>
        <v>3</v>
      </c>
      <c r="S55" s="81">
        <f t="shared" si="11"/>
        <v>0</v>
      </c>
      <c r="U55" s="43" t="s">
        <v>174</v>
      </c>
      <c r="V55" s="82" t="s">
        <v>116</v>
      </c>
      <c r="W55" s="59">
        <v>3</v>
      </c>
      <c r="X55" s="59">
        <v>3</v>
      </c>
      <c r="Y55" s="60">
        <v>0</v>
      </c>
      <c r="Z55" s="60" t="s">
        <v>295</v>
      </c>
      <c r="AA55" s="60">
        <v>0.42857142857142855</v>
      </c>
      <c r="AB55" s="60" t="s">
        <v>138</v>
      </c>
      <c r="AC55" s="59">
        <v>7</v>
      </c>
    </row>
    <row r="56" spans="1:29" x14ac:dyDescent="0.25">
      <c r="A56" s="79" t="str">
        <f t="shared" si="5"/>
        <v>37</v>
      </c>
      <c r="B56" s="82" t="str">
        <f t="shared" si="6"/>
        <v>Kyle Lewis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86">
        <f t="shared" si="7"/>
        <v>13</v>
      </c>
      <c r="P56" s="56">
        <f t="shared" si="8"/>
        <v>4</v>
      </c>
      <c r="Q56" s="56">
        <f t="shared" si="9"/>
        <v>7</v>
      </c>
      <c r="R56" s="87">
        <f t="shared" si="10"/>
        <v>1</v>
      </c>
      <c r="S56" s="81">
        <f t="shared" si="11"/>
        <v>0.30769230769230771</v>
      </c>
      <c r="U56" s="43" t="s">
        <v>161</v>
      </c>
      <c r="V56" s="82" t="s">
        <v>88</v>
      </c>
      <c r="W56" s="59">
        <v>1</v>
      </c>
      <c r="X56" s="59">
        <v>1</v>
      </c>
      <c r="Y56" s="60">
        <v>0.30769230769230771</v>
      </c>
      <c r="Z56" s="60" t="s">
        <v>295</v>
      </c>
      <c r="AA56" s="60">
        <v>0.2</v>
      </c>
      <c r="AB56" s="60" t="s">
        <v>138</v>
      </c>
      <c r="AC56" s="59">
        <v>5</v>
      </c>
    </row>
    <row r="57" spans="1:29" x14ac:dyDescent="0.25">
      <c r="A57" s="79" t="str">
        <f t="shared" si="5"/>
        <v>7</v>
      </c>
      <c r="B57" s="82" t="str">
        <f t="shared" si="6"/>
        <v>Dave Benney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86">
        <f t="shared" si="7"/>
        <v>16</v>
      </c>
      <c r="P57" s="56">
        <f t="shared" si="8"/>
        <v>5</v>
      </c>
      <c r="Q57" s="56">
        <f t="shared" si="9"/>
        <v>2</v>
      </c>
      <c r="R57" s="87">
        <f t="shared" si="10"/>
        <v>9</v>
      </c>
      <c r="S57" s="81">
        <f t="shared" si="11"/>
        <v>0.3125</v>
      </c>
      <c r="U57" s="43" t="s">
        <v>177</v>
      </c>
      <c r="V57" s="82" t="s">
        <v>119</v>
      </c>
      <c r="W57" s="59">
        <v>9</v>
      </c>
      <c r="X57" s="59">
        <v>9</v>
      </c>
      <c r="Y57" s="60">
        <v>0.3125</v>
      </c>
      <c r="Z57" s="60" t="s">
        <v>295</v>
      </c>
      <c r="AA57" s="60">
        <v>1.2857142857142858</v>
      </c>
      <c r="AB57" s="60" t="s">
        <v>138</v>
      </c>
      <c r="AC57" s="59">
        <v>7</v>
      </c>
    </row>
    <row r="58" spans="1:29" x14ac:dyDescent="0.25">
      <c r="A58" s="79" t="str">
        <f t="shared" si="5"/>
        <v>17</v>
      </c>
      <c r="B58" s="82" t="str">
        <f t="shared" si="6"/>
        <v>Brian Christian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88">
        <f t="shared" si="7"/>
        <v>8</v>
      </c>
      <c r="P58" s="89">
        <f t="shared" si="8"/>
        <v>4</v>
      </c>
      <c r="Q58" s="89">
        <f t="shared" si="9"/>
        <v>1</v>
      </c>
      <c r="R58" s="90">
        <f t="shared" si="10"/>
        <v>2</v>
      </c>
      <c r="S58" s="81">
        <f t="shared" si="11"/>
        <v>0.5</v>
      </c>
      <c r="U58" s="43" t="s">
        <v>164</v>
      </c>
      <c r="V58" s="82" t="s">
        <v>149</v>
      </c>
      <c r="W58" s="59">
        <v>2</v>
      </c>
      <c r="X58" s="59">
        <v>2</v>
      </c>
      <c r="Y58" s="60">
        <v>0.5</v>
      </c>
      <c r="Z58" s="60" t="s">
        <v>295</v>
      </c>
      <c r="AA58" s="60">
        <v>0.4</v>
      </c>
      <c r="AB58" s="60" t="s">
        <v>138</v>
      </c>
      <c r="AC58" s="59">
        <v>5</v>
      </c>
    </row>
    <row r="59" spans="1:29" x14ac:dyDescent="0.25">
      <c r="A59" s="79" t="str">
        <f t="shared" si="5"/>
        <v>72</v>
      </c>
      <c r="B59" s="82" t="str">
        <f t="shared" si="6"/>
        <v>Todd Wasson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86">
        <f t="shared" si="7"/>
        <v>2</v>
      </c>
      <c r="P59" s="56">
        <f t="shared" si="8"/>
        <v>0</v>
      </c>
      <c r="Q59" s="56">
        <f t="shared" si="9"/>
        <v>1</v>
      </c>
      <c r="R59" s="87">
        <f t="shared" si="10"/>
        <v>0</v>
      </c>
      <c r="S59" s="81">
        <f t="shared" si="11"/>
        <v>0</v>
      </c>
      <c r="U59" s="43" t="s">
        <v>231</v>
      </c>
      <c r="V59" s="82" t="s">
        <v>136</v>
      </c>
      <c r="W59" s="59">
        <v>0</v>
      </c>
      <c r="X59" s="59" t="s">
        <v>301</v>
      </c>
      <c r="Y59" s="60">
        <v>0</v>
      </c>
      <c r="Z59" s="60" t="s">
        <v>295</v>
      </c>
      <c r="AA59" s="60">
        <v>0</v>
      </c>
      <c r="AB59" s="60" t="s">
        <v>285</v>
      </c>
      <c r="AC59" s="59">
        <v>3</v>
      </c>
    </row>
    <row r="60" spans="1:29" x14ac:dyDescent="0.25">
      <c r="A60" s="79" t="str">
        <f t="shared" si="5"/>
        <v>55</v>
      </c>
      <c r="B60" s="82" t="str">
        <f t="shared" si="6"/>
        <v>Steve Michaels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86">
        <f t="shared" si="7"/>
        <v>15</v>
      </c>
      <c r="P60" s="56">
        <f t="shared" si="8"/>
        <v>8</v>
      </c>
      <c r="Q60" s="56">
        <f t="shared" si="9"/>
        <v>3</v>
      </c>
      <c r="R60" s="87">
        <f t="shared" si="10"/>
        <v>0</v>
      </c>
      <c r="S60" s="81">
        <f t="shared" si="11"/>
        <v>0.53333333333333333</v>
      </c>
      <c r="U60" s="43" t="s">
        <v>226</v>
      </c>
      <c r="V60" s="82" t="s">
        <v>134</v>
      </c>
      <c r="W60" s="59">
        <v>0</v>
      </c>
      <c r="X60" s="59" t="s">
        <v>301</v>
      </c>
      <c r="Y60" s="60">
        <v>0.53333333333333333</v>
      </c>
      <c r="Z60" s="60" t="s">
        <v>295</v>
      </c>
      <c r="AA60" s="60">
        <v>0</v>
      </c>
      <c r="AB60" s="60" t="s">
        <v>138</v>
      </c>
      <c r="AC60" s="59">
        <v>6</v>
      </c>
    </row>
    <row r="61" spans="1:29" x14ac:dyDescent="0.25">
      <c r="A61" s="79" t="str">
        <f t="shared" si="5"/>
        <v>21</v>
      </c>
      <c r="B61" s="82" t="str">
        <f t="shared" si="6"/>
        <v>Clint Woodard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86">
        <f t="shared" si="7"/>
        <v>6</v>
      </c>
      <c r="P61" s="56">
        <f t="shared" si="8"/>
        <v>0</v>
      </c>
      <c r="Q61" s="56">
        <f t="shared" si="9"/>
        <v>0</v>
      </c>
      <c r="R61" s="87">
        <f t="shared" si="10"/>
        <v>42</v>
      </c>
      <c r="S61" s="81">
        <f t="shared" si="11"/>
        <v>0</v>
      </c>
      <c r="U61" s="43" t="s">
        <v>180</v>
      </c>
      <c r="V61" s="82" t="s">
        <v>49</v>
      </c>
      <c r="W61" s="59">
        <v>42</v>
      </c>
      <c r="X61" s="59">
        <v>42</v>
      </c>
      <c r="Y61" s="60">
        <v>0</v>
      </c>
      <c r="Z61" s="60" t="s">
        <v>295</v>
      </c>
      <c r="AA61" s="60">
        <v>5.25</v>
      </c>
      <c r="AB61" s="60" t="s">
        <v>138</v>
      </c>
      <c r="AC61" s="59">
        <v>8</v>
      </c>
    </row>
    <row r="62" spans="1:29" ht="13.8" thickBot="1" x14ac:dyDescent="0.3">
      <c r="A62" s="79"/>
      <c r="B62" s="98"/>
      <c r="C62" s="99"/>
      <c r="D62" s="100"/>
      <c r="E62" s="100"/>
      <c r="F62" s="101"/>
      <c r="G62" s="99"/>
      <c r="H62" s="100"/>
      <c r="I62" s="100"/>
      <c r="J62" s="101"/>
      <c r="K62" s="99"/>
      <c r="L62" s="100"/>
      <c r="M62" s="100"/>
      <c r="N62" s="102"/>
      <c r="O62" s="103"/>
      <c r="P62" s="104"/>
      <c r="Q62" s="104"/>
      <c r="R62" s="105"/>
      <c r="S62" s="106"/>
      <c r="V62" s="92"/>
      <c r="W62" s="93"/>
      <c r="X62" s="93"/>
      <c r="Y62" s="91"/>
      <c r="Z62" s="91"/>
      <c r="AA62" s="91"/>
      <c r="AB62" s="91"/>
      <c r="AC62" s="62"/>
    </row>
    <row r="63" spans="1:29" ht="13.8" thickBot="1" x14ac:dyDescent="0.3">
      <c r="A63" s="18" t="s">
        <v>9</v>
      </c>
      <c r="B63" s="64" t="str">
        <f>B41</f>
        <v>Jared Woodard</v>
      </c>
      <c r="C63" s="65"/>
      <c r="D63" s="66"/>
      <c r="E63" s="66"/>
      <c r="F63" s="67"/>
      <c r="G63" s="65"/>
      <c r="H63" s="66"/>
      <c r="I63" s="66"/>
      <c r="J63" s="67"/>
      <c r="K63" s="65"/>
      <c r="L63" s="66"/>
      <c r="M63" s="66"/>
      <c r="N63" s="67"/>
      <c r="O63" s="32">
        <f>SUM(C19,G19,K19,O19,C41,G41,K41,O41,C63,G63,K63)</f>
        <v>196</v>
      </c>
      <c r="P63" s="21">
        <f>SUM(D19,H19,L19,P19,D41,H41,L41,P41,D63,H63,L63)</f>
        <v>73</v>
      </c>
      <c r="Q63" s="135">
        <f>SUM(E19,I19,M19,Q19,E41,I41,M41,Q41,E63,I63,M63)</f>
        <v>42</v>
      </c>
      <c r="R63" s="134"/>
      <c r="S63" s="136">
        <f>SUM(Q63/O63)</f>
        <v>0.21428571428571427</v>
      </c>
      <c r="V63" s="56" t="s">
        <v>23</v>
      </c>
      <c r="W63" s="59">
        <f>SUM(W47:W61)</f>
        <v>92</v>
      </c>
      <c r="X63" s="59">
        <f>SUM(X47:X61)</f>
        <v>92</v>
      </c>
      <c r="Y63" s="62"/>
      <c r="Z63" s="62"/>
      <c r="AA63" s="62"/>
      <c r="AB63" s="62"/>
      <c r="AC63" s="63"/>
    </row>
    <row r="64" spans="1:29" ht="13.8" thickBot="1" x14ac:dyDescent="0.3">
      <c r="A64" s="18"/>
      <c r="B64" s="28" t="s">
        <v>10</v>
      </c>
      <c r="C64" s="29">
        <f t="shared" ref="C64:O64" si="12">SUM(C47:C61)</f>
        <v>0</v>
      </c>
      <c r="D64" s="29">
        <f t="shared" si="12"/>
        <v>0</v>
      </c>
      <c r="E64" s="29">
        <f t="shared" si="12"/>
        <v>0</v>
      </c>
      <c r="F64" s="29">
        <f t="shared" si="12"/>
        <v>0</v>
      </c>
      <c r="G64" s="29">
        <f t="shared" si="12"/>
        <v>0</v>
      </c>
      <c r="H64" s="29">
        <f t="shared" si="12"/>
        <v>0</v>
      </c>
      <c r="I64" s="29">
        <f t="shared" si="12"/>
        <v>0</v>
      </c>
      <c r="J64" s="29">
        <f t="shared" si="12"/>
        <v>0</v>
      </c>
      <c r="K64" s="29">
        <f t="shared" si="12"/>
        <v>0</v>
      </c>
      <c r="L64" s="29">
        <f t="shared" si="12"/>
        <v>0</v>
      </c>
      <c r="M64" s="29">
        <f t="shared" si="12"/>
        <v>0</v>
      </c>
      <c r="N64" s="29">
        <f t="shared" si="12"/>
        <v>0</v>
      </c>
      <c r="O64" s="61">
        <f t="shared" si="12"/>
        <v>196</v>
      </c>
      <c r="P64" s="70">
        <f>SUM(P46:P61)</f>
        <v>73</v>
      </c>
      <c r="Q64" s="70">
        <f>SUM(Q46:Q61)</f>
        <v>42</v>
      </c>
      <c r="R64" s="70">
        <f>SUM(R46:R61)</f>
        <v>92</v>
      </c>
      <c r="S64" s="71">
        <f>AVERAGE(P64/O64)</f>
        <v>0.37244897959183676</v>
      </c>
      <c r="V64" s="68" t="s">
        <v>24</v>
      </c>
      <c r="W64" s="63"/>
      <c r="X64" s="63"/>
      <c r="Y64" s="69">
        <f>MAX(Y47:Y61)</f>
        <v>0.53333333333333333</v>
      </c>
      <c r="Z64" s="69"/>
      <c r="AA64" s="69">
        <f>MAX(AA47:AA61)</f>
        <v>5.25</v>
      </c>
      <c r="AB64" s="69"/>
      <c r="AC64" s="63"/>
    </row>
    <row r="65" spans="1:29" ht="13.8" thickBot="1" x14ac:dyDescent="0.3">
      <c r="A65" s="18"/>
      <c r="B65" s="28" t="s">
        <v>11</v>
      </c>
      <c r="C65" s="29">
        <f>SUM(O43,C64)</f>
        <v>196</v>
      </c>
      <c r="D65" s="29">
        <f>SUM(P43,D64)</f>
        <v>73</v>
      </c>
      <c r="E65" s="29">
        <f>SUM(Q43,E64)</f>
        <v>42</v>
      </c>
      <c r="F65" s="29">
        <f>SUM(R43,F64)</f>
        <v>92</v>
      </c>
      <c r="G65" s="29">
        <f t="shared" ref="G65:M65" si="13">SUM(C65,G64)</f>
        <v>196</v>
      </c>
      <c r="H65" s="29">
        <f t="shared" si="13"/>
        <v>73</v>
      </c>
      <c r="I65" s="29">
        <f t="shared" si="13"/>
        <v>42</v>
      </c>
      <c r="J65" s="29">
        <f t="shared" si="13"/>
        <v>92</v>
      </c>
      <c r="K65" s="29">
        <f t="shared" si="13"/>
        <v>196</v>
      </c>
      <c r="L65" s="29">
        <f t="shared" si="13"/>
        <v>73</v>
      </c>
      <c r="M65" s="29">
        <f t="shared" si="13"/>
        <v>42</v>
      </c>
      <c r="N65" s="29">
        <f>SUM(AA21,N64)</f>
        <v>0</v>
      </c>
      <c r="O65" s="72"/>
      <c r="P65" s="73"/>
      <c r="Q65" s="73"/>
      <c r="R65" s="73"/>
      <c r="S65" s="74"/>
      <c r="V65" s="68"/>
      <c r="W65" s="63"/>
      <c r="X65" s="63"/>
      <c r="Y65" s="69"/>
      <c r="Z65" s="69"/>
      <c r="AA65" s="69"/>
      <c r="AB65" s="69"/>
      <c r="AC65" s="63"/>
    </row>
    <row r="66" spans="1:29" ht="13.8" thickBot="1" x14ac:dyDescent="0.3">
      <c r="B66" s="50" t="s">
        <v>12</v>
      </c>
      <c r="C66" s="76"/>
      <c r="D66" s="77"/>
      <c r="E66" s="77"/>
      <c r="F66" s="78"/>
      <c r="G66" s="76"/>
      <c r="H66" s="77"/>
      <c r="I66" s="77"/>
      <c r="J66" s="78"/>
      <c r="K66" s="76"/>
      <c r="L66" s="77"/>
      <c r="M66" s="77"/>
      <c r="N66" s="78"/>
      <c r="O66" s="76"/>
      <c r="P66" s="77"/>
      <c r="Q66" s="77">
        <f>SUM(E22,I22,M22,Q22,E44,I44,M44,Q44,E66,I66,M66)</f>
        <v>0</v>
      </c>
      <c r="R66" s="78"/>
      <c r="Y66" s="63"/>
      <c r="Z66" s="63"/>
    </row>
    <row r="67" spans="1:29" x14ac:dyDescent="0.25">
      <c r="Y67" s="63"/>
      <c r="Z67" s="63"/>
      <c r="AC67" s="63"/>
    </row>
    <row r="68" spans="1:29" x14ac:dyDescent="0.25">
      <c r="A68" s="68" t="s">
        <v>25</v>
      </c>
      <c r="C68" s="13">
        <f>MAX(AC47:AC61)</f>
        <v>8</v>
      </c>
      <c r="E68" s="75" t="s">
        <v>26</v>
      </c>
      <c r="U68" s="39"/>
      <c r="V68" s="148"/>
      <c r="W68" s="148"/>
      <c r="X68" s="148"/>
      <c r="Y68" s="62"/>
      <c r="Z68" s="62"/>
      <c r="AA68" s="141"/>
      <c r="AB68" s="141"/>
      <c r="AC68" s="62"/>
    </row>
    <row r="69" spans="1:29" x14ac:dyDescent="0.25">
      <c r="E69" s="75"/>
      <c r="U69" s="39"/>
      <c r="V69" s="42"/>
      <c r="W69" s="62"/>
      <c r="X69" s="142"/>
      <c r="Y69" s="62"/>
      <c r="Z69" s="62"/>
      <c r="AA69" s="141"/>
      <c r="AB69" s="141"/>
      <c r="AC69" s="62"/>
    </row>
    <row r="70" spans="1:29" x14ac:dyDescent="0.25">
      <c r="U70" s="39"/>
      <c r="V70" s="42"/>
      <c r="W70" s="62"/>
      <c r="X70" s="143"/>
      <c r="Y70" s="62"/>
      <c r="Z70" s="62"/>
      <c r="AA70" s="141"/>
      <c r="AB70" s="141"/>
      <c r="AC70" s="62"/>
    </row>
    <row r="71" spans="1:29" x14ac:dyDescent="0.25">
      <c r="U71" s="39"/>
      <c r="V71" s="42"/>
      <c r="W71" s="62"/>
      <c r="X71" s="123"/>
      <c r="Y71" s="62"/>
      <c r="Z71" s="62"/>
      <c r="AA71" s="62"/>
      <c r="AB71" s="62"/>
      <c r="AC71" s="62"/>
    </row>
    <row r="72" spans="1:29" x14ac:dyDescent="0.25">
      <c r="U72" s="39"/>
      <c r="V72" s="42"/>
      <c r="W72" s="62"/>
      <c r="X72" s="123"/>
      <c r="Y72" s="62"/>
      <c r="Z72" s="39"/>
      <c r="AA72" s="39"/>
      <c r="AB72" s="39"/>
      <c r="AC72" s="39"/>
    </row>
    <row r="73" spans="1:29" x14ac:dyDescent="0.25">
      <c r="U73" s="39"/>
      <c r="V73" s="39"/>
      <c r="W73" s="39"/>
      <c r="X73" s="39"/>
      <c r="Y73" s="39"/>
      <c r="Z73" s="39"/>
      <c r="AA73" s="39"/>
      <c r="AB73" s="39"/>
      <c r="AC73" s="39"/>
    </row>
  </sheetData>
  <sheetProtection password="97AA" sheet="1" objects="1" scenarios="1"/>
  <mergeCells count="12">
    <mergeCell ref="O1:Q1"/>
    <mergeCell ref="C1:E1"/>
    <mergeCell ref="G1:I1"/>
    <mergeCell ref="K1:M1"/>
    <mergeCell ref="V68:X68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13" priority="1" stopIfTrue="1" operator="equal">
      <formula>$Y$64</formula>
    </cfRule>
  </conditionalFormatting>
  <conditionalFormatting sqref="AA47:AB62">
    <cfRule type="cellIs" dxfId="12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B5BF-8CBB-4F44-87A4-41DAD1F9619D}">
  <sheetPr codeName="Sheet31"/>
  <dimension ref="A1:AC58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75</v>
      </c>
      <c r="D1" s="145"/>
      <c r="E1" s="146"/>
      <c r="F1" s="4">
        <v>6</v>
      </c>
      <c r="G1" s="144" t="s">
        <v>38</v>
      </c>
      <c r="H1" s="145"/>
      <c r="I1" s="146"/>
      <c r="J1" s="4">
        <v>14</v>
      </c>
      <c r="K1" s="144" t="s">
        <v>158</v>
      </c>
      <c r="L1" s="145"/>
      <c r="M1" s="146"/>
      <c r="N1" s="4">
        <v>4</v>
      </c>
      <c r="O1" s="144" t="s">
        <v>32</v>
      </c>
      <c r="P1" s="145"/>
      <c r="Q1" s="146"/>
      <c r="R1" s="4">
        <v>4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162</v>
      </c>
      <c r="B3" s="82" t="s">
        <v>114</v>
      </c>
      <c r="C3" s="12">
        <v>4</v>
      </c>
      <c r="D3" s="13">
        <v>0</v>
      </c>
      <c r="E3" s="13">
        <v>2</v>
      </c>
      <c r="F3" s="14">
        <v>1</v>
      </c>
      <c r="G3" s="12">
        <v>2</v>
      </c>
      <c r="H3" s="13">
        <v>0</v>
      </c>
      <c r="I3" s="13">
        <v>2</v>
      </c>
      <c r="J3" s="14">
        <v>2</v>
      </c>
      <c r="K3" s="107">
        <v>1</v>
      </c>
      <c r="L3" s="108">
        <v>0</v>
      </c>
      <c r="M3" s="108">
        <v>0</v>
      </c>
      <c r="N3" s="109">
        <v>0</v>
      </c>
      <c r="O3" s="107">
        <v>3</v>
      </c>
      <c r="P3" s="108">
        <v>0</v>
      </c>
      <c r="Q3" s="108">
        <v>0</v>
      </c>
      <c r="R3" s="109">
        <v>1</v>
      </c>
      <c r="S3" s="17"/>
    </row>
    <row r="4" spans="1:19" x14ac:dyDescent="0.25">
      <c r="A4" s="79" t="s">
        <v>172</v>
      </c>
      <c r="B4" s="82" t="s">
        <v>179</v>
      </c>
      <c r="C4" s="12">
        <v>4</v>
      </c>
      <c r="D4" s="13">
        <v>1</v>
      </c>
      <c r="E4" s="13">
        <v>3</v>
      </c>
      <c r="F4" s="14">
        <v>4</v>
      </c>
      <c r="G4" s="12">
        <v>4</v>
      </c>
      <c r="H4" s="13">
        <v>1</v>
      </c>
      <c r="I4" s="13">
        <v>0</v>
      </c>
      <c r="J4" s="14">
        <v>2</v>
      </c>
      <c r="K4" s="107">
        <v>3</v>
      </c>
      <c r="L4" s="108">
        <v>0</v>
      </c>
      <c r="M4" s="108">
        <v>2</v>
      </c>
      <c r="N4" s="109">
        <v>4</v>
      </c>
      <c r="O4" s="107">
        <v>4</v>
      </c>
      <c r="P4" s="108">
        <v>2</v>
      </c>
      <c r="Q4" s="108">
        <v>1</v>
      </c>
      <c r="R4" s="109">
        <v>2</v>
      </c>
      <c r="S4" s="17"/>
    </row>
    <row r="5" spans="1:19" x14ac:dyDescent="0.25">
      <c r="A5" s="79" t="s">
        <v>167</v>
      </c>
      <c r="B5" s="82" t="s">
        <v>132</v>
      </c>
      <c r="C5" s="12">
        <v>4</v>
      </c>
      <c r="D5" s="13">
        <v>1</v>
      </c>
      <c r="E5" s="13">
        <v>1</v>
      </c>
      <c r="F5" s="14">
        <v>0</v>
      </c>
      <c r="G5" s="12">
        <v>4</v>
      </c>
      <c r="H5" s="13">
        <v>0</v>
      </c>
      <c r="I5" s="13">
        <v>0</v>
      </c>
      <c r="J5" s="14">
        <v>0</v>
      </c>
      <c r="K5" s="107">
        <v>4</v>
      </c>
      <c r="L5" s="108">
        <v>0</v>
      </c>
      <c r="M5" s="108">
        <v>1</v>
      </c>
      <c r="N5" s="109">
        <v>2</v>
      </c>
      <c r="O5" s="107">
        <v>3</v>
      </c>
      <c r="P5" s="108">
        <v>1</v>
      </c>
      <c r="Q5" s="108">
        <v>0</v>
      </c>
      <c r="R5" s="109">
        <v>0</v>
      </c>
      <c r="S5" s="17"/>
    </row>
    <row r="6" spans="1:19" x14ac:dyDescent="0.25">
      <c r="A6" s="79" t="s">
        <v>180</v>
      </c>
      <c r="B6" s="82" t="s">
        <v>67</v>
      </c>
      <c r="C6" s="12">
        <v>4</v>
      </c>
      <c r="D6" s="13">
        <v>1</v>
      </c>
      <c r="E6" s="13">
        <v>1</v>
      </c>
      <c r="F6" s="14">
        <v>6</v>
      </c>
      <c r="G6" s="12">
        <v>2</v>
      </c>
      <c r="H6" s="13">
        <v>0</v>
      </c>
      <c r="I6" s="13">
        <v>1</v>
      </c>
      <c r="J6" s="14">
        <v>5</v>
      </c>
      <c r="K6" s="107">
        <v>3</v>
      </c>
      <c r="L6" s="108">
        <v>1</v>
      </c>
      <c r="M6" s="108">
        <v>0</v>
      </c>
      <c r="N6" s="109">
        <v>3</v>
      </c>
      <c r="O6" s="107">
        <v>4</v>
      </c>
      <c r="P6" s="108">
        <v>2</v>
      </c>
      <c r="Q6" s="108">
        <v>1</v>
      </c>
      <c r="R6" s="109">
        <v>5</v>
      </c>
      <c r="S6" s="17" t="s">
        <v>8</v>
      </c>
    </row>
    <row r="7" spans="1:19" x14ac:dyDescent="0.25">
      <c r="A7" s="79" t="s">
        <v>181</v>
      </c>
      <c r="B7" s="82" t="s">
        <v>182</v>
      </c>
      <c r="C7" s="12">
        <v>3</v>
      </c>
      <c r="D7" s="13">
        <v>1</v>
      </c>
      <c r="E7" s="13">
        <v>0</v>
      </c>
      <c r="F7" s="14">
        <v>1</v>
      </c>
      <c r="G7" s="12">
        <v>3</v>
      </c>
      <c r="H7" s="13">
        <v>0</v>
      </c>
      <c r="I7" s="13">
        <v>1</v>
      </c>
      <c r="J7" s="14">
        <v>1</v>
      </c>
      <c r="K7" s="107">
        <v>3</v>
      </c>
      <c r="L7" s="108">
        <v>0</v>
      </c>
      <c r="M7" s="108">
        <v>0</v>
      </c>
      <c r="N7" s="109">
        <v>0</v>
      </c>
      <c r="O7" s="107">
        <v>3</v>
      </c>
      <c r="P7" s="108">
        <v>2</v>
      </c>
      <c r="Q7" s="108">
        <v>1</v>
      </c>
      <c r="R7" s="109">
        <v>0</v>
      </c>
      <c r="S7" s="17"/>
    </row>
    <row r="8" spans="1:19" x14ac:dyDescent="0.25">
      <c r="A8" s="79" t="s">
        <v>183</v>
      </c>
      <c r="B8" s="82" t="s">
        <v>113</v>
      </c>
      <c r="C8" s="12">
        <v>3</v>
      </c>
      <c r="D8" s="13">
        <v>0</v>
      </c>
      <c r="E8" s="13">
        <v>1</v>
      </c>
      <c r="F8" s="14">
        <v>1</v>
      </c>
      <c r="G8" s="12">
        <v>2</v>
      </c>
      <c r="H8" s="13">
        <v>0</v>
      </c>
      <c r="I8" s="13">
        <v>0</v>
      </c>
      <c r="J8" s="14">
        <v>0</v>
      </c>
      <c r="K8" s="107">
        <v>2</v>
      </c>
      <c r="L8" s="108">
        <v>0</v>
      </c>
      <c r="M8" s="108">
        <v>1</v>
      </c>
      <c r="N8" s="109">
        <v>0</v>
      </c>
      <c r="O8" s="107">
        <v>0</v>
      </c>
      <c r="P8" s="108">
        <v>0</v>
      </c>
      <c r="Q8" s="108">
        <v>0</v>
      </c>
      <c r="R8" s="109">
        <v>0</v>
      </c>
      <c r="S8" s="17"/>
    </row>
    <row r="9" spans="1:19" x14ac:dyDescent="0.25">
      <c r="A9" s="79" t="s">
        <v>188</v>
      </c>
      <c r="B9" s="82" t="s">
        <v>277</v>
      </c>
      <c r="C9" s="12"/>
      <c r="D9" s="13"/>
      <c r="E9" s="13"/>
      <c r="F9" s="14"/>
      <c r="G9" s="12">
        <v>0</v>
      </c>
      <c r="H9" s="13">
        <v>0</v>
      </c>
      <c r="I9" s="13">
        <v>0</v>
      </c>
      <c r="J9" s="14">
        <v>0</v>
      </c>
      <c r="K9" s="107">
        <v>0</v>
      </c>
      <c r="L9" s="108">
        <v>0</v>
      </c>
      <c r="M9" s="108">
        <v>0</v>
      </c>
      <c r="N9" s="109">
        <v>1</v>
      </c>
      <c r="O9" s="107">
        <v>1</v>
      </c>
      <c r="P9" s="108">
        <v>0</v>
      </c>
      <c r="Q9" s="108">
        <v>1</v>
      </c>
      <c r="R9" s="109">
        <v>0</v>
      </c>
      <c r="S9" s="17"/>
    </row>
    <row r="10" spans="1:19" x14ac:dyDescent="0.25">
      <c r="A10" s="79" t="s">
        <v>197</v>
      </c>
      <c r="B10" s="82" t="s">
        <v>239</v>
      </c>
      <c r="C10" s="12"/>
      <c r="D10" s="13"/>
      <c r="E10" s="13"/>
      <c r="F10" s="14"/>
      <c r="G10" s="12">
        <v>2</v>
      </c>
      <c r="H10" s="13">
        <v>1</v>
      </c>
      <c r="I10" s="13">
        <v>0</v>
      </c>
      <c r="J10" s="14">
        <v>0</v>
      </c>
      <c r="K10" s="107">
        <v>2</v>
      </c>
      <c r="L10" s="108">
        <v>0</v>
      </c>
      <c r="M10" s="108">
        <v>0</v>
      </c>
      <c r="N10" s="109">
        <v>1</v>
      </c>
      <c r="O10" s="107">
        <v>1</v>
      </c>
      <c r="P10" s="108">
        <v>0</v>
      </c>
      <c r="Q10" s="108">
        <v>1</v>
      </c>
      <c r="R10" s="109">
        <v>0</v>
      </c>
      <c r="S10" s="17"/>
    </row>
    <row r="11" spans="1:19" x14ac:dyDescent="0.25">
      <c r="A11" s="79" t="s">
        <v>186</v>
      </c>
      <c r="B11" s="82" t="s">
        <v>240</v>
      </c>
      <c r="C11" s="12"/>
      <c r="D11" s="13"/>
      <c r="E11" s="13"/>
      <c r="F11" s="14"/>
      <c r="G11" s="12">
        <v>1</v>
      </c>
      <c r="H11" s="13">
        <v>1</v>
      </c>
      <c r="I11" s="13">
        <v>0</v>
      </c>
      <c r="J11" s="14">
        <v>1</v>
      </c>
      <c r="K11" s="12">
        <v>1</v>
      </c>
      <c r="L11" s="13">
        <v>0</v>
      </c>
      <c r="M11" s="13">
        <v>0</v>
      </c>
      <c r="N11" s="14">
        <v>0</v>
      </c>
      <c r="O11" s="12">
        <v>3</v>
      </c>
      <c r="P11" s="13">
        <v>0</v>
      </c>
      <c r="Q11" s="13">
        <v>1</v>
      </c>
      <c r="R11" s="14">
        <v>0</v>
      </c>
      <c r="S11" s="17"/>
    </row>
    <row r="12" spans="1:19" x14ac:dyDescent="0.25">
      <c r="A12" s="79" t="s">
        <v>201</v>
      </c>
      <c r="B12" s="82" t="s">
        <v>241</v>
      </c>
      <c r="C12" s="12"/>
      <c r="D12" s="13"/>
      <c r="E12" s="13"/>
      <c r="F12" s="14"/>
      <c r="G12" s="12">
        <v>1</v>
      </c>
      <c r="H12" s="13">
        <v>0</v>
      </c>
      <c r="I12" s="13">
        <v>1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</row>
    <row r="13" spans="1:19" ht="13.8" thickBot="1" x14ac:dyDescent="0.3">
      <c r="A13" s="79"/>
      <c r="B13" s="98"/>
      <c r="C13" s="99"/>
      <c r="D13" s="100"/>
      <c r="E13" s="100"/>
      <c r="F13" s="101"/>
      <c r="G13" s="99"/>
      <c r="H13" s="100"/>
      <c r="I13" s="100"/>
      <c r="J13" s="101"/>
      <c r="K13" s="99"/>
      <c r="L13" s="100"/>
      <c r="M13" s="100"/>
      <c r="N13" s="101"/>
      <c r="O13" s="99"/>
      <c r="P13" s="100"/>
      <c r="Q13" s="100"/>
      <c r="R13" s="101"/>
      <c r="S13" s="17"/>
    </row>
    <row r="14" spans="1:19" ht="13.8" thickBot="1" x14ac:dyDescent="0.3">
      <c r="A14" s="18" t="s">
        <v>9</v>
      </c>
      <c r="B14" s="19" t="s">
        <v>108</v>
      </c>
      <c r="C14" s="20">
        <v>22</v>
      </c>
      <c r="D14" s="21">
        <v>4</v>
      </c>
      <c r="E14" s="21">
        <v>8</v>
      </c>
      <c r="F14" s="22">
        <v>13</v>
      </c>
      <c r="G14" s="20">
        <v>21</v>
      </c>
      <c r="H14" s="21">
        <v>3</v>
      </c>
      <c r="I14" s="21">
        <v>5</v>
      </c>
      <c r="J14" s="22">
        <v>11</v>
      </c>
      <c r="K14" s="20">
        <v>19</v>
      </c>
      <c r="L14" s="21">
        <v>1</v>
      </c>
      <c r="M14" s="21">
        <v>4</v>
      </c>
      <c r="N14" s="22">
        <v>11</v>
      </c>
      <c r="O14" s="20">
        <v>22</v>
      </c>
      <c r="P14" s="21">
        <v>7</v>
      </c>
      <c r="Q14" s="21">
        <v>6</v>
      </c>
      <c r="R14" s="22">
        <v>8</v>
      </c>
      <c r="S14" s="24"/>
    </row>
    <row r="15" spans="1:19" ht="13.8" thickBot="1" x14ac:dyDescent="0.3">
      <c r="A15" s="18"/>
      <c r="B15" s="28" t="s">
        <v>10</v>
      </c>
      <c r="C15" s="29">
        <f t="shared" ref="C15:R15" si="0">SUM(C3:C12)</f>
        <v>22</v>
      </c>
      <c r="D15" s="29">
        <f t="shared" si="0"/>
        <v>4</v>
      </c>
      <c r="E15" s="29">
        <f t="shared" si="0"/>
        <v>8</v>
      </c>
      <c r="F15" s="29">
        <f t="shared" si="0"/>
        <v>13</v>
      </c>
      <c r="G15" s="29">
        <f t="shared" si="0"/>
        <v>21</v>
      </c>
      <c r="H15" s="29">
        <f t="shared" si="0"/>
        <v>3</v>
      </c>
      <c r="I15" s="29">
        <f t="shared" si="0"/>
        <v>5</v>
      </c>
      <c r="J15" s="29">
        <f t="shared" si="0"/>
        <v>11</v>
      </c>
      <c r="K15" s="29">
        <f t="shared" si="0"/>
        <v>19</v>
      </c>
      <c r="L15" s="29">
        <f t="shared" si="0"/>
        <v>1</v>
      </c>
      <c r="M15" s="29">
        <f t="shared" si="0"/>
        <v>4</v>
      </c>
      <c r="N15" s="29">
        <f t="shared" si="0"/>
        <v>11</v>
      </c>
      <c r="O15" s="29">
        <f t="shared" si="0"/>
        <v>22</v>
      </c>
      <c r="P15" s="29">
        <f t="shared" si="0"/>
        <v>7</v>
      </c>
      <c r="Q15" s="29">
        <f t="shared" si="0"/>
        <v>6</v>
      </c>
      <c r="R15" s="28">
        <f t="shared" si="0"/>
        <v>8</v>
      </c>
      <c r="S15" s="24"/>
    </row>
    <row r="16" spans="1:19" ht="13.8" thickBot="1" x14ac:dyDescent="0.3">
      <c r="A16" s="18"/>
      <c r="B16" s="28" t="s">
        <v>11</v>
      </c>
      <c r="C16" s="30">
        <f>C15</f>
        <v>22</v>
      </c>
      <c r="D16" s="30">
        <f>D15</f>
        <v>4</v>
      </c>
      <c r="E16" s="30">
        <f>E15</f>
        <v>8</v>
      </c>
      <c r="F16" s="30">
        <f>F15</f>
        <v>13</v>
      </c>
      <c r="G16" s="30">
        <f t="shared" ref="G16:R16" si="1">SUM(C16,G15)</f>
        <v>43</v>
      </c>
      <c r="H16" s="30">
        <f t="shared" si="1"/>
        <v>7</v>
      </c>
      <c r="I16" s="30">
        <f t="shared" si="1"/>
        <v>13</v>
      </c>
      <c r="J16" s="30">
        <f t="shared" si="1"/>
        <v>24</v>
      </c>
      <c r="K16" s="30">
        <f t="shared" si="1"/>
        <v>62</v>
      </c>
      <c r="L16" s="30">
        <f t="shared" si="1"/>
        <v>8</v>
      </c>
      <c r="M16" s="30">
        <f t="shared" si="1"/>
        <v>17</v>
      </c>
      <c r="N16" s="30">
        <f t="shared" si="1"/>
        <v>35</v>
      </c>
      <c r="O16" s="31">
        <f t="shared" si="1"/>
        <v>84</v>
      </c>
      <c r="P16" s="30">
        <f t="shared" si="1"/>
        <v>15</v>
      </c>
      <c r="Q16" s="30">
        <f t="shared" si="1"/>
        <v>23</v>
      </c>
      <c r="R16" s="32">
        <f t="shared" si="1"/>
        <v>43</v>
      </c>
      <c r="S16" s="24"/>
    </row>
    <row r="17" spans="1:24" ht="13.8" thickBot="1" x14ac:dyDescent="0.3">
      <c r="A17" s="33"/>
      <c r="B17" s="34" t="s">
        <v>12</v>
      </c>
      <c r="C17" s="35"/>
      <c r="D17" s="36"/>
      <c r="E17" s="36">
        <v>0</v>
      </c>
      <c r="F17" s="36"/>
      <c r="G17" s="35"/>
      <c r="H17" s="36"/>
      <c r="I17" s="36">
        <v>0</v>
      </c>
      <c r="J17" s="36"/>
      <c r="K17" s="35"/>
      <c r="L17" s="36"/>
      <c r="M17" s="36">
        <v>0</v>
      </c>
      <c r="N17" s="36"/>
      <c r="O17" s="35"/>
      <c r="P17" s="36"/>
      <c r="Q17" s="36">
        <v>0</v>
      </c>
      <c r="R17" s="36"/>
      <c r="S17" s="37"/>
    </row>
    <row r="18" spans="1:24" ht="13.5" customHeight="1" thickBot="1" x14ac:dyDescent="0.35">
      <c r="A18" s="1" t="s">
        <v>0</v>
      </c>
      <c r="B18" s="2" t="s">
        <v>1</v>
      </c>
      <c r="C18" s="147" t="s">
        <v>213</v>
      </c>
      <c r="D18" s="145"/>
      <c r="E18" s="146"/>
      <c r="F18" s="4">
        <v>8</v>
      </c>
      <c r="G18" s="147" t="s">
        <v>31</v>
      </c>
      <c r="H18" s="145"/>
      <c r="I18" s="146"/>
      <c r="J18" s="4">
        <v>4</v>
      </c>
      <c r="K18" s="147" t="s">
        <v>156</v>
      </c>
      <c r="L18" s="145"/>
      <c r="M18" s="146"/>
      <c r="N18" s="4">
        <v>8</v>
      </c>
      <c r="O18" s="147"/>
      <c r="P18" s="145"/>
      <c r="Q18" s="146"/>
      <c r="R18" s="5"/>
      <c r="S18" s="38"/>
      <c r="U18" s="39"/>
      <c r="V18" s="40"/>
      <c r="W18" s="39"/>
      <c r="X18" s="39"/>
    </row>
    <row r="19" spans="1:24" ht="13.8" thickBot="1" x14ac:dyDescent="0.3">
      <c r="A19" s="7" t="s">
        <v>2</v>
      </c>
      <c r="B19" s="2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4</v>
      </c>
      <c r="H19" s="8" t="s">
        <v>5</v>
      </c>
      <c r="I19" s="8" t="s">
        <v>6</v>
      </c>
      <c r="J19" s="8" t="s">
        <v>7</v>
      </c>
      <c r="K19" s="8" t="s">
        <v>4</v>
      </c>
      <c r="L19" s="8" t="s">
        <v>5</v>
      </c>
      <c r="M19" s="8" t="s">
        <v>6</v>
      </c>
      <c r="N19" s="8" t="s">
        <v>7</v>
      </c>
      <c r="O19" s="9" t="s">
        <v>4</v>
      </c>
      <c r="P19" s="8" t="s">
        <v>5</v>
      </c>
      <c r="Q19" s="8" t="s">
        <v>6</v>
      </c>
      <c r="R19" s="3" t="s">
        <v>7</v>
      </c>
      <c r="S19" s="10"/>
      <c r="U19" s="39"/>
      <c r="V19" s="39"/>
      <c r="W19" s="39"/>
      <c r="X19" s="39"/>
    </row>
    <row r="20" spans="1:24" x14ac:dyDescent="0.25">
      <c r="A20" s="79" t="str">
        <f t="shared" ref="A20:B29" si="2">A3</f>
        <v>23</v>
      </c>
      <c r="B20" s="82" t="str">
        <f t="shared" si="2"/>
        <v>Andrew Greene</v>
      </c>
      <c r="C20" s="12">
        <v>3</v>
      </c>
      <c r="D20" s="13">
        <v>2</v>
      </c>
      <c r="E20" s="13">
        <v>0</v>
      </c>
      <c r="F20" s="14">
        <v>1</v>
      </c>
      <c r="G20" s="12">
        <v>0</v>
      </c>
      <c r="H20" s="13">
        <v>0</v>
      </c>
      <c r="I20" s="13">
        <v>0</v>
      </c>
      <c r="J20" s="14">
        <v>0</v>
      </c>
      <c r="K20" s="12">
        <v>4</v>
      </c>
      <c r="L20" s="13">
        <v>2</v>
      </c>
      <c r="M20" s="13">
        <v>0</v>
      </c>
      <c r="N20" s="14">
        <v>0</v>
      </c>
      <c r="O20" s="15"/>
      <c r="P20" s="13"/>
      <c r="Q20" s="13"/>
      <c r="R20" s="16"/>
      <c r="S20" s="17"/>
      <c r="U20" s="41"/>
      <c r="V20" s="42"/>
      <c r="W20" s="41"/>
      <c r="X20" s="39"/>
    </row>
    <row r="21" spans="1:24" ht="12.75" customHeight="1" x14ac:dyDescent="0.25">
      <c r="A21" s="79" t="str">
        <f t="shared" si="2"/>
        <v>19</v>
      </c>
      <c r="B21" s="82" t="str">
        <f t="shared" si="2"/>
        <v>Dan Kelley</v>
      </c>
      <c r="C21" s="12">
        <v>4</v>
      </c>
      <c r="D21" s="13">
        <v>1</v>
      </c>
      <c r="E21" s="13">
        <v>1</v>
      </c>
      <c r="F21" s="14">
        <v>7</v>
      </c>
      <c r="G21" s="12">
        <v>4</v>
      </c>
      <c r="H21" s="13">
        <v>2</v>
      </c>
      <c r="I21" s="13">
        <v>0</v>
      </c>
      <c r="J21" s="14">
        <v>4</v>
      </c>
      <c r="K21" s="12">
        <v>5</v>
      </c>
      <c r="L21" s="13">
        <v>3</v>
      </c>
      <c r="M21" s="13">
        <v>0</v>
      </c>
      <c r="N21" s="14">
        <v>3</v>
      </c>
      <c r="O21" s="15"/>
      <c r="P21" s="13"/>
      <c r="Q21" s="13"/>
      <c r="R21" s="16"/>
      <c r="S21" s="17"/>
      <c r="U21" s="43"/>
      <c r="V21" s="39"/>
      <c r="W21" s="39"/>
      <c r="X21" s="39"/>
    </row>
    <row r="22" spans="1:24" ht="12.75" customHeight="1" x14ac:dyDescent="0.25">
      <c r="A22" s="79" t="str">
        <f t="shared" si="2"/>
        <v>9</v>
      </c>
      <c r="B22" s="82" t="str">
        <f t="shared" si="2"/>
        <v>Pete Trejo</v>
      </c>
      <c r="C22" s="12">
        <v>4</v>
      </c>
      <c r="D22" s="13">
        <v>0</v>
      </c>
      <c r="E22" s="13">
        <v>0</v>
      </c>
      <c r="F22" s="14">
        <v>1</v>
      </c>
      <c r="G22" s="12">
        <v>4</v>
      </c>
      <c r="H22" s="13">
        <v>1</v>
      </c>
      <c r="I22" s="13">
        <v>2</v>
      </c>
      <c r="J22" s="14">
        <v>1</v>
      </c>
      <c r="K22" s="12">
        <v>6</v>
      </c>
      <c r="L22" s="13">
        <v>3</v>
      </c>
      <c r="M22" s="13">
        <v>1</v>
      </c>
      <c r="N22" s="14">
        <v>1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21</v>
      </c>
      <c r="B23" s="82" t="str">
        <f t="shared" si="2"/>
        <v>Dan Greene</v>
      </c>
      <c r="C23" s="12">
        <v>4</v>
      </c>
      <c r="D23" s="13">
        <v>0</v>
      </c>
      <c r="E23" s="13">
        <v>0</v>
      </c>
      <c r="F23" s="14">
        <v>2</v>
      </c>
      <c r="G23" s="12">
        <v>4</v>
      </c>
      <c r="H23" s="13">
        <v>1</v>
      </c>
      <c r="I23" s="13">
        <v>1</v>
      </c>
      <c r="J23" s="14">
        <v>3</v>
      </c>
      <c r="K23" s="12">
        <v>5</v>
      </c>
      <c r="L23" s="13">
        <v>2</v>
      </c>
      <c r="M23" s="13">
        <v>1</v>
      </c>
      <c r="N23" s="14">
        <v>5</v>
      </c>
      <c r="O23" s="15"/>
      <c r="P23" s="13"/>
      <c r="Q23" s="13"/>
      <c r="R23" s="16"/>
      <c r="S23" s="17"/>
      <c r="U23" s="43"/>
      <c r="V23" s="39"/>
      <c r="W23" s="44"/>
      <c r="X23" s="39"/>
    </row>
    <row r="24" spans="1:24" ht="12.75" customHeight="1" x14ac:dyDescent="0.25">
      <c r="A24" s="79" t="str">
        <f t="shared" si="2"/>
        <v>13</v>
      </c>
      <c r="B24" s="82" t="str">
        <f t="shared" si="2"/>
        <v>Rob Weigand</v>
      </c>
      <c r="C24" s="12">
        <v>3</v>
      </c>
      <c r="D24" s="13">
        <v>0</v>
      </c>
      <c r="E24" s="13">
        <v>1</v>
      </c>
      <c r="F24" s="14">
        <v>1</v>
      </c>
      <c r="G24" s="12">
        <v>4</v>
      </c>
      <c r="H24" s="13">
        <v>2</v>
      </c>
      <c r="I24" s="13">
        <v>0</v>
      </c>
      <c r="J24" s="14">
        <v>3</v>
      </c>
      <c r="K24" s="12">
        <v>5</v>
      </c>
      <c r="L24" s="13">
        <v>1</v>
      </c>
      <c r="M24" s="13">
        <v>3</v>
      </c>
      <c r="N24" s="14">
        <v>0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99</v>
      </c>
      <c r="B25" s="82" t="str">
        <f t="shared" si="2"/>
        <v>Sam Griswold</v>
      </c>
      <c r="C25" s="12">
        <v>4</v>
      </c>
      <c r="D25" s="13">
        <v>1</v>
      </c>
      <c r="E25" s="13">
        <v>2</v>
      </c>
      <c r="F25" s="14">
        <v>0</v>
      </c>
      <c r="G25" s="12">
        <v>4</v>
      </c>
      <c r="H25" s="13">
        <v>2</v>
      </c>
      <c r="I25" s="13">
        <v>2</v>
      </c>
      <c r="J25" s="14">
        <v>0</v>
      </c>
      <c r="K25" s="12">
        <v>2</v>
      </c>
      <c r="L25" s="13">
        <v>0</v>
      </c>
      <c r="M25" s="13">
        <v>2</v>
      </c>
      <c r="N25" s="14">
        <v>2</v>
      </c>
      <c r="O25" s="15"/>
      <c r="P25" s="13"/>
      <c r="Q25" s="13"/>
      <c r="R25" s="16"/>
      <c r="S25" s="17" t="s">
        <v>8</v>
      </c>
      <c r="U25" s="43"/>
      <c r="V25" s="39"/>
      <c r="W25" s="44"/>
      <c r="X25" s="39"/>
    </row>
    <row r="26" spans="1:24" ht="12.75" customHeight="1" x14ac:dyDescent="0.25">
      <c r="A26" s="79" t="str">
        <f t="shared" si="2"/>
        <v>3</v>
      </c>
      <c r="B26" s="82" t="str">
        <f t="shared" si="2"/>
        <v>Kevin Lowe</v>
      </c>
      <c r="C26" s="12">
        <v>0</v>
      </c>
      <c r="D26" s="13">
        <v>0</v>
      </c>
      <c r="E26" s="13">
        <v>0</v>
      </c>
      <c r="F26" s="14">
        <v>1</v>
      </c>
      <c r="G26" s="12">
        <v>3</v>
      </c>
      <c r="H26" s="13">
        <v>0</v>
      </c>
      <c r="I26" s="13">
        <v>0</v>
      </c>
      <c r="J26" s="14">
        <v>0</v>
      </c>
      <c r="K26" s="12">
        <v>4</v>
      </c>
      <c r="L26" s="13">
        <v>0</v>
      </c>
      <c r="M26" s="13">
        <v>1</v>
      </c>
      <c r="N26" s="14">
        <v>0</v>
      </c>
      <c r="O26" s="15"/>
      <c r="P26" s="13"/>
      <c r="Q26" s="13"/>
      <c r="R26" s="16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27</v>
      </c>
      <c r="B27" s="82" t="str">
        <f t="shared" si="2"/>
        <v>Jeff May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20</v>
      </c>
      <c r="B28" s="82" t="str">
        <f t="shared" si="2"/>
        <v>Gerry Pike</v>
      </c>
      <c r="C28" s="12"/>
      <c r="D28" s="13"/>
      <c r="E28" s="13"/>
      <c r="F28" s="14"/>
      <c r="G28" s="12"/>
      <c r="H28" s="13"/>
      <c r="I28" s="13"/>
      <c r="J28" s="14"/>
      <c r="K28" s="12">
        <v>1</v>
      </c>
      <c r="L28" s="13">
        <v>0</v>
      </c>
      <c r="M28" s="13">
        <v>0</v>
      </c>
      <c r="N28" s="14">
        <v>0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25</v>
      </c>
      <c r="B29" s="82" t="str">
        <f t="shared" si="2"/>
        <v>Olivia Duron</v>
      </c>
      <c r="C29" s="12"/>
      <c r="D29" s="13"/>
      <c r="E29" s="13"/>
      <c r="F29" s="14"/>
      <c r="G29" s="12">
        <v>0</v>
      </c>
      <c r="H29" s="13">
        <v>0</v>
      </c>
      <c r="I29" s="13">
        <v>0</v>
      </c>
      <c r="J29" s="14">
        <v>0</v>
      </c>
      <c r="K29" s="12"/>
      <c r="L29" s="13"/>
      <c r="M29" s="13"/>
      <c r="N29" s="14"/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3.8" thickBot="1" x14ac:dyDescent="0.3">
      <c r="A30" s="79"/>
      <c r="B30" s="83"/>
      <c r="C30" s="99"/>
      <c r="D30" s="100"/>
      <c r="E30" s="100"/>
      <c r="F30" s="101"/>
      <c r="G30" s="99"/>
      <c r="H30" s="100"/>
      <c r="I30" s="100"/>
      <c r="J30" s="101"/>
      <c r="K30" s="99"/>
      <c r="L30" s="100"/>
      <c r="M30" s="100"/>
      <c r="N30" s="101"/>
      <c r="O30" s="128"/>
      <c r="P30" s="100"/>
      <c r="Q30" s="100"/>
      <c r="R30" s="102"/>
      <c r="S30" s="17"/>
      <c r="U30" s="43"/>
      <c r="V30" s="39"/>
      <c r="W30" s="39"/>
      <c r="X30" s="39"/>
    </row>
    <row r="31" spans="1:24" ht="13.8" thickBot="1" x14ac:dyDescent="0.3">
      <c r="A31" s="18" t="s">
        <v>9</v>
      </c>
      <c r="B31" s="19" t="str">
        <f>B14</f>
        <v>Daniel Greene</v>
      </c>
      <c r="C31" s="20">
        <v>22</v>
      </c>
      <c r="D31" s="21">
        <v>4</v>
      </c>
      <c r="E31" s="21">
        <v>4</v>
      </c>
      <c r="F31" s="22">
        <v>13</v>
      </c>
      <c r="G31" s="20">
        <v>23</v>
      </c>
      <c r="H31" s="21">
        <v>8</v>
      </c>
      <c r="I31" s="21">
        <v>5</v>
      </c>
      <c r="J31" s="22">
        <v>11</v>
      </c>
      <c r="K31" s="20">
        <v>32</v>
      </c>
      <c r="L31" s="21">
        <v>11</v>
      </c>
      <c r="M31" s="21">
        <v>8</v>
      </c>
      <c r="N31" s="22">
        <v>11</v>
      </c>
      <c r="O31" s="20"/>
      <c r="P31" s="21"/>
      <c r="Q31" s="21"/>
      <c r="R31" s="23"/>
      <c r="S31" s="24"/>
      <c r="U31" s="39"/>
      <c r="V31" s="39"/>
      <c r="W31" s="39"/>
      <c r="X31" s="39"/>
    </row>
    <row r="32" spans="1:24" ht="13.8" thickBot="1" x14ac:dyDescent="0.3">
      <c r="A32" s="18"/>
      <c r="B32" s="28" t="s">
        <v>10</v>
      </c>
      <c r="C32" s="29">
        <f t="shared" ref="C32:R32" si="3">SUM(C20:C29)</f>
        <v>22</v>
      </c>
      <c r="D32" s="29">
        <f t="shared" si="3"/>
        <v>4</v>
      </c>
      <c r="E32" s="29">
        <f t="shared" si="3"/>
        <v>4</v>
      </c>
      <c r="F32" s="29">
        <f t="shared" si="3"/>
        <v>13</v>
      </c>
      <c r="G32" s="29">
        <f t="shared" si="3"/>
        <v>23</v>
      </c>
      <c r="H32" s="29">
        <f t="shared" si="3"/>
        <v>8</v>
      </c>
      <c r="I32" s="29">
        <f t="shared" si="3"/>
        <v>5</v>
      </c>
      <c r="J32" s="29">
        <f t="shared" si="3"/>
        <v>11</v>
      </c>
      <c r="K32" s="29">
        <f t="shared" si="3"/>
        <v>32</v>
      </c>
      <c r="L32" s="29">
        <f t="shared" si="3"/>
        <v>11</v>
      </c>
      <c r="M32" s="29">
        <f t="shared" si="3"/>
        <v>8</v>
      </c>
      <c r="N32" s="29">
        <f t="shared" si="3"/>
        <v>11</v>
      </c>
      <c r="O32" s="29">
        <f t="shared" si="3"/>
        <v>0</v>
      </c>
      <c r="P32" s="29">
        <f t="shared" si="3"/>
        <v>0</v>
      </c>
      <c r="Q32" s="29">
        <f t="shared" si="3"/>
        <v>0</v>
      </c>
      <c r="R32" s="28">
        <f t="shared" si="3"/>
        <v>0</v>
      </c>
      <c r="S32" s="24"/>
      <c r="U32" s="39"/>
      <c r="V32" s="39"/>
      <c r="W32" s="39"/>
      <c r="X32" s="39"/>
    </row>
    <row r="33" spans="1:29" ht="13.8" thickBot="1" x14ac:dyDescent="0.3">
      <c r="A33" s="18"/>
      <c r="B33" s="28" t="s">
        <v>11</v>
      </c>
      <c r="C33" s="30">
        <f>SUM(O16,C32)</f>
        <v>106</v>
      </c>
      <c r="D33" s="30">
        <f>SUM(P16,D32)</f>
        <v>19</v>
      </c>
      <c r="E33" s="30">
        <f>SUM(Q16,E32)</f>
        <v>27</v>
      </c>
      <c r="F33" s="30">
        <f>SUM(R16,F32)</f>
        <v>56</v>
      </c>
      <c r="G33" s="30">
        <f t="shared" ref="G33:R33" si="4">SUM(C33,G32)</f>
        <v>129</v>
      </c>
      <c r="H33" s="30">
        <f t="shared" si="4"/>
        <v>27</v>
      </c>
      <c r="I33" s="30">
        <f t="shared" si="4"/>
        <v>32</v>
      </c>
      <c r="J33" s="30">
        <f t="shared" si="4"/>
        <v>67</v>
      </c>
      <c r="K33" s="30">
        <f t="shared" si="4"/>
        <v>161</v>
      </c>
      <c r="L33" s="30">
        <f t="shared" si="4"/>
        <v>38</v>
      </c>
      <c r="M33" s="30">
        <f t="shared" si="4"/>
        <v>40</v>
      </c>
      <c r="N33" s="30">
        <f t="shared" si="4"/>
        <v>78</v>
      </c>
      <c r="O33" s="31">
        <f t="shared" si="4"/>
        <v>161</v>
      </c>
      <c r="P33" s="30">
        <f t="shared" si="4"/>
        <v>38</v>
      </c>
      <c r="Q33" s="30">
        <f t="shared" si="4"/>
        <v>40</v>
      </c>
      <c r="R33" s="32">
        <f t="shared" si="4"/>
        <v>78</v>
      </c>
      <c r="S33" s="45"/>
      <c r="U33" s="39"/>
      <c r="V33" s="39"/>
      <c r="W33" s="39"/>
      <c r="X33" s="39"/>
    </row>
    <row r="34" spans="1:29" ht="13.8" thickBot="1" x14ac:dyDescent="0.3">
      <c r="A34" s="33"/>
      <c r="B34" s="34" t="s">
        <v>12</v>
      </c>
      <c r="C34" s="35"/>
      <c r="D34" s="36"/>
      <c r="E34" s="36"/>
      <c r="F34" s="36"/>
      <c r="G34" s="35"/>
      <c r="H34" s="36"/>
      <c r="I34" s="36"/>
      <c r="J34" s="36"/>
      <c r="K34" s="35"/>
      <c r="L34" s="36"/>
      <c r="M34" s="36"/>
      <c r="N34" s="36"/>
      <c r="O34" s="35"/>
      <c r="P34" s="36"/>
      <c r="Q34" s="36"/>
      <c r="R34" s="46"/>
      <c r="S34" s="47"/>
      <c r="V34" s="48" t="s">
        <v>13</v>
      </c>
    </row>
    <row r="35" spans="1:29" ht="13.8" thickBot="1" x14ac:dyDescent="0.3">
      <c r="A35" s="1" t="s">
        <v>0</v>
      </c>
      <c r="B35" s="28" t="s">
        <v>1</v>
      </c>
      <c r="C35" s="144"/>
      <c r="D35" s="145"/>
      <c r="E35" s="146"/>
      <c r="F35" s="49"/>
      <c r="G35" s="144"/>
      <c r="H35" s="145"/>
      <c r="I35" s="146"/>
      <c r="J35" s="49"/>
      <c r="K35" s="144"/>
      <c r="L35" s="145"/>
      <c r="M35" s="149"/>
      <c r="N35" s="50"/>
      <c r="O35" s="51" t="s">
        <v>14</v>
      </c>
      <c r="P35" s="52"/>
      <c r="Q35" s="4"/>
      <c r="R35" s="53">
        <f>SUM(F1,J1,N1,R1,F18,J18,N18,R18,F35,J35,N35)</f>
        <v>48</v>
      </c>
      <c r="S35" s="54" t="s">
        <v>15</v>
      </c>
    </row>
    <row r="36" spans="1:29" ht="13.8" thickBot="1" x14ac:dyDescent="0.3">
      <c r="A36" s="7" t="s">
        <v>2</v>
      </c>
      <c r="B36" s="2" t="s">
        <v>3</v>
      </c>
      <c r="C36" s="8" t="s">
        <v>4</v>
      </c>
      <c r="D36" s="8" t="s">
        <v>5</v>
      </c>
      <c r="E36" s="8" t="s">
        <v>6</v>
      </c>
      <c r="F36" s="8" t="s">
        <v>7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4</v>
      </c>
      <c r="L36" s="8" t="s">
        <v>16</v>
      </c>
      <c r="M36" s="8" t="s">
        <v>6</v>
      </c>
      <c r="N36" s="8" t="s">
        <v>7</v>
      </c>
      <c r="O36" s="1" t="s">
        <v>4</v>
      </c>
      <c r="P36" s="1" t="s">
        <v>5</v>
      </c>
      <c r="Q36" s="1" t="s">
        <v>6</v>
      </c>
      <c r="R36" s="1" t="s">
        <v>7</v>
      </c>
      <c r="S36" s="55" t="s">
        <v>17</v>
      </c>
      <c r="U36" s="41" t="s">
        <v>18</v>
      </c>
      <c r="V36" s="56" t="s">
        <v>19</v>
      </c>
      <c r="W36" s="57" t="s">
        <v>7</v>
      </c>
      <c r="X36" s="57" t="s">
        <v>20</v>
      </c>
      <c r="Y36" s="57" t="s">
        <v>21</v>
      </c>
      <c r="Z36" s="57" t="s">
        <v>27</v>
      </c>
      <c r="AA36" s="57" t="s">
        <v>300</v>
      </c>
      <c r="AB36" s="57" t="s">
        <v>27</v>
      </c>
      <c r="AC36" s="57" t="s">
        <v>22</v>
      </c>
    </row>
    <row r="37" spans="1:29" ht="13.8" thickTop="1" x14ac:dyDescent="0.25">
      <c r="A37" s="79" t="str">
        <f t="shared" ref="A37:A46" si="5">A3</f>
        <v>23</v>
      </c>
      <c r="B37" s="82" t="str">
        <f t="shared" ref="B37:B46" si="6">B20</f>
        <v>Andrew Greene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58">
        <f t="shared" ref="O37:O46" si="7">SUM(C3,G3,K3,O3,C20,G20,K20,O20,C37,G37,K37)</f>
        <v>17</v>
      </c>
      <c r="P37" s="84">
        <f t="shared" ref="P37:P46" si="8">SUM(D3,H3,L3,P3,D20,H20,L20,P20,D37,H37,L37)</f>
        <v>4</v>
      </c>
      <c r="Q37" s="84">
        <f t="shared" ref="Q37:Q46" si="9">SUM(E3,I3,M3,Q3,E20,I20,M20,Q20,E37,I37,M37)</f>
        <v>4</v>
      </c>
      <c r="R37" s="85">
        <f t="shared" ref="R37:R46" si="10">SUM(F3,J3,N3,R3,F20,J20,N20,R20,F37,J37,N37)</f>
        <v>5</v>
      </c>
      <c r="S37" s="80">
        <f>IF(O37=0,0,AVERAGE(P37/O37))</f>
        <v>0.23529411764705882</v>
      </c>
      <c r="U37" s="43" t="s">
        <v>162</v>
      </c>
      <c r="V37" s="82" t="s">
        <v>114</v>
      </c>
      <c r="W37" s="59">
        <v>5</v>
      </c>
      <c r="X37" s="59">
        <v>5</v>
      </c>
      <c r="Y37" s="60">
        <v>0.23529411764705882</v>
      </c>
      <c r="Z37" s="60" t="s">
        <v>295</v>
      </c>
      <c r="AA37" s="60">
        <v>0.7142857142857143</v>
      </c>
      <c r="AB37" s="60" t="s">
        <v>138</v>
      </c>
      <c r="AC37" s="59">
        <v>7</v>
      </c>
    </row>
    <row r="38" spans="1:29" x14ac:dyDescent="0.25">
      <c r="A38" s="79" t="str">
        <f t="shared" si="5"/>
        <v>19</v>
      </c>
      <c r="B38" s="82" t="str">
        <f t="shared" si="6"/>
        <v>Dan Kelley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28</v>
      </c>
      <c r="P38" s="56">
        <f t="shared" si="8"/>
        <v>10</v>
      </c>
      <c r="Q38" s="56">
        <f t="shared" si="9"/>
        <v>7</v>
      </c>
      <c r="R38" s="87">
        <f t="shared" si="10"/>
        <v>26</v>
      </c>
      <c r="S38" s="81">
        <f t="shared" ref="S38:S46" si="11">IF(O38=0,0,AVERAGE(P38/O38))</f>
        <v>0.35714285714285715</v>
      </c>
      <c r="U38" s="43" t="s">
        <v>172</v>
      </c>
      <c r="V38" s="82" t="s">
        <v>179</v>
      </c>
      <c r="W38" s="59">
        <v>26</v>
      </c>
      <c r="X38" s="59">
        <v>26</v>
      </c>
      <c r="Y38" s="60">
        <v>0.35714285714285715</v>
      </c>
      <c r="Z38" s="60" t="s">
        <v>138</v>
      </c>
      <c r="AA38" s="60">
        <v>3.7142857142857144</v>
      </c>
      <c r="AB38" s="60" t="s">
        <v>138</v>
      </c>
      <c r="AC38" s="59">
        <v>7</v>
      </c>
    </row>
    <row r="39" spans="1:29" x14ac:dyDescent="0.25">
      <c r="A39" s="79" t="str">
        <f t="shared" si="5"/>
        <v>9</v>
      </c>
      <c r="B39" s="82" t="str">
        <f t="shared" si="6"/>
        <v>Pete Trejo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29</v>
      </c>
      <c r="P39" s="56">
        <f t="shared" si="8"/>
        <v>6</v>
      </c>
      <c r="Q39" s="56">
        <f t="shared" si="9"/>
        <v>5</v>
      </c>
      <c r="R39" s="87">
        <f t="shared" si="10"/>
        <v>5</v>
      </c>
      <c r="S39" s="81">
        <f t="shared" si="11"/>
        <v>0.20689655172413793</v>
      </c>
      <c r="U39" s="43" t="s">
        <v>167</v>
      </c>
      <c r="V39" s="82" t="s">
        <v>132</v>
      </c>
      <c r="W39" s="59">
        <v>5</v>
      </c>
      <c r="X39" s="59">
        <v>5</v>
      </c>
      <c r="Y39" s="60">
        <v>0.20689655172413793</v>
      </c>
      <c r="Z39" s="60" t="s">
        <v>138</v>
      </c>
      <c r="AA39" s="60">
        <v>0.7142857142857143</v>
      </c>
      <c r="AB39" s="60" t="s">
        <v>138</v>
      </c>
      <c r="AC39" s="59">
        <v>7</v>
      </c>
    </row>
    <row r="40" spans="1:29" x14ac:dyDescent="0.25">
      <c r="A40" s="79" t="str">
        <f t="shared" si="5"/>
        <v>21</v>
      </c>
      <c r="B40" s="82" t="str">
        <f t="shared" si="6"/>
        <v>Dan Greene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26</v>
      </c>
      <c r="P40" s="56">
        <f t="shared" si="8"/>
        <v>7</v>
      </c>
      <c r="Q40" s="56">
        <f t="shared" si="9"/>
        <v>5</v>
      </c>
      <c r="R40" s="87">
        <f t="shared" si="10"/>
        <v>29</v>
      </c>
      <c r="S40" s="81">
        <f t="shared" si="11"/>
        <v>0.26923076923076922</v>
      </c>
      <c r="U40" s="43" t="s">
        <v>180</v>
      </c>
      <c r="V40" s="82" t="s">
        <v>67</v>
      </c>
      <c r="W40" s="59">
        <v>29</v>
      </c>
      <c r="X40" s="59">
        <v>29</v>
      </c>
      <c r="Y40" s="60">
        <v>0.26923076923076922</v>
      </c>
      <c r="Z40" s="60" t="s">
        <v>138</v>
      </c>
      <c r="AA40" s="60">
        <v>4.1428571428571432</v>
      </c>
      <c r="AB40" s="60" t="s">
        <v>138</v>
      </c>
      <c r="AC40" s="59">
        <v>7</v>
      </c>
    </row>
    <row r="41" spans="1:29" x14ac:dyDescent="0.25">
      <c r="A41" s="79" t="str">
        <f t="shared" si="5"/>
        <v>13</v>
      </c>
      <c r="B41" s="82" t="str">
        <f t="shared" si="6"/>
        <v>Rob Weigand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24</v>
      </c>
      <c r="P41" s="56">
        <f t="shared" si="8"/>
        <v>6</v>
      </c>
      <c r="Q41" s="56">
        <f t="shared" si="9"/>
        <v>6</v>
      </c>
      <c r="R41" s="87">
        <f t="shared" si="10"/>
        <v>6</v>
      </c>
      <c r="S41" s="81">
        <f t="shared" si="11"/>
        <v>0.25</v>
      </c>
      <c r="U41" s="43" t="s">
        <v>181</v>
      </c>
      <c r="V41" s="82" t="s">
        <v>182</v>
      </c>
      <c r="W41" s="59">
        <v>6</v>
      </c>
      <c r="X41" s="59">
        <v>6</v>
      </c>
      <c r="Y41" s="60">
        <v>0.25</v>
      </c>
      <c r="Z41" s="60" t="s">
        <v>138</v>
      </c>
      <c r="AA41" s="60">
        <v>0.8571428571428571</v>
      </c>
      <c r="AB41" s="60" t="s">
        <v>138</v>
      </c>
      <c r="AC41" s="59">
        <v>7</v>
      </c>
    </row>
    <row r="42" spans="1:29" x14ac:dyDescent="0.25">
      <c r="A42" s="79" t="str">
        <f t="shared" si="5"/>
        <v>99</v>
      </c>
      <c r="B42" s="82" t="str">
        <f t="shared" si="6"/>
        <v>Sam Griswold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17</v>
      </c>
      <c r="P42" s="56">
        <f t="shared" si="8"/>
        <v>3</v>
      </c>
      <c r="Q42" s="56">
        <f t="shared" si="9"/>
        <v>8</v>
      </c>
      <c r="R42" s="87">
        <f t="shared" si="10"/>
        <v>3</v>
      </c>
      <c r="S42" s="81">
        <f t="shared" si="11"/>
        <v>0.17647058823529413</v>
      </c>
      <c r="U42" s="43" t="s">
        <v>183</v>
      </c>
      <c r="V42" s="82" t="s">
        <v>113</v>
      </c>
      <c r="W42" s="59">
        <v>3</v>
      </c>
      <c r="X42" s="59">
        <v>3</v>
      </c>
      <c r="Y42" s="60">
        <v>0.17647058823529413</v>
      </c>
      <c r="Z42" s="60" t="s">
        <v>295</v>
      </c>
      <c r="AA42" s="60">
        <v>0.42857142857142855</v>
      </c>
      <c r="AB42" s="60" t="s">
        <v>138</v>
      </c>
      <c r="AC42" s="59">
        <v>7</v>
      </c>
    </row>
    <row r="43" spans="1:29" x14ac:dyDescent="0.25">
      <c r="A43" s="79" t="str">
        <f t="shared" si="5"/>
        <v>3</v>
      </c>
      <c r="B43" s="82" t="str">
        <f t="shared" si="6"/>
        <v>Kevin Lowe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8</v>
      </c>
      <c r="P43" s="56">
        <f t="shared" si="8"/>
        <v>0</v>
      </c>
      <c r="Q43" s="56">
        <f t="shared" si="9"/>
        <v>2</v>
      </c>
      <c r="R43" s="87">
        <f t="shared" si="10"/>
        <v>2</v>
      </c>
      <c r="S43" s="81">
        <f t="shared" si="11"/>
        <v>0</v>
      </c>
      <c r="U43" s="43" t="s">
        <v>188</v>
      </c>
      <c r="V43" s="82" t="s">
        <v>277</v>
      </c>
      <c r="W43" s="59">
        <v>2</v>
      </c>
      <c r="X43" s="59">
        <v>2</v>
      </c>
      <c r="Y43" s="60">
        <v>0</v>
      </c>
      <c r="Z43" s="60" t="s">
        <v>295</v>
      </c>
      <c r="AA43" s="60">
        <v>0.33333333333333331</v>
      </c>
      <c r="AB43" s="60" t="s">
        <v>138</v>
      </c>
      <c r="AC43" s="59">
        <v>6</v>
      </c>
    </row>
    <row r="44" spans="1:29" x14ac:dyDescent="0.25">
      <c r="A44" s="79" t="str">
        <f t="shared" si="5"/>
        <v>27</v>
      </c>
      <c r="B44" s="82" t="str">
        <f t="shared" si="6"/>
        <v>Jeff May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5</v>
      </c>
      <c r="P44" s="56">
        <f t="shared" si="8"/>
        <v>1</v>
      </c>
      <c r="Q44" s="56">
        <f t="shared" si="9"/>
        <v>1</v>
      </c>
      <c r="R44" s="87">
        <f t="shared" si="10"/>
        <v>1</v>
      </c>
      <c r="S44" s="81">
        <f t="shared" si="11"/>
        <v>0.2</v>
      </c>
      <c r="U44" s="43" t="s">
        <v>197</v>
      </c>
      <c r="V44" s="82" t="s">
        <v>239</v>
      </c>
      <c r="W44" s="59">
        <v>1</v>
      </c>
      <c r="X44" s="59">
        <v>1</v>
      </c>
      <c r="Y44" s="60">
        <v>0.2</v>
      </c>
      <c r="Z44" s="60" t="s">
        <v>295</v>
      </c>
      <c r="AA44" s="60">
        <v>0.33333333333333331</v>
      </c>
      <c r="AB44" s="60" t="s">
        <v>285</v>
      </c>
      <c r="AC44" s="59">
        <v>3</v>
      </c>
    </row>
    <row r="45" spans="1:29" x14ac:dyDescent="0.25">
      <c r="A45" s="79" t="str">
        <f t="shared" si="5"/>
        <v>20</v>
      </c>
      <c r="B45" s="82" t="str">
        <f t="shared" si="6"/>
        <v>Gerry Pike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6</v>
      </c>
      <c r="P45" s="56">
        <f t="shared" si="8"/>
        <v>1</v>
      </c>
      <c r="Q45" s="56">
        <f t="shared" si="9"/>
        <v>1</v>
      </c>
      <c r="R45" s="87">
        <f t="shared" si="10"/>
        <v>1</v>
      </c>
      <c r="S45" s="81">
        <f t="shared" si="11"/>
        <v>0.16666666666666666</v>
      </c>
      <c r="U45" s="43" t="s">
        <v>186</v>
      </c>
      <c r="V45" s="82" t="s">
        <v>240</v>
      </c>
      <c r="W45" s="59">
        <v>1</v>
      </c>
      <c r="X45" s="59">
        <v>1</v>
      </c>
      <c r="Y45" s="60">
        <v>0.16666666666666666</v>
      </c>
      <c r="Z45" s="60" t="s">
        <v>295</v>
      </c>
      <c r="AA45" s="60">
        <v>0.25</v>
      </c>
      <c r="AB45" s="60" t="s">
        <v>138</v>
      </c>
      <c r="AC45" s="59">
        <v>4</v>
      </c>
    </row>
    <row r="46" spans="1:29" x14ac:dyDescent="0.25">
      <c r="A46" s="79" t="str">
        <f t="shared" si="5"/>
        <v>25</v>
      </c>
      <c r="B46" s="82" t="str">
        <f t="shared" si="6"/>
        <v>Olivia Duron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1</v>
      </c>
      <c r="P46" s="56">
        <f t="shared" si="8"/>
        <v>0</v>
      </c>
      <c r="Q46" s="56">
        <f t="shared" si="9"/>
        <v>1</v>
      </c>
      <c r="R46" s="87">
        <f t="shared" si="10"/>
        <v>0</v>
      </c>
      <c r="S46" s="81">
        <f t="shared" si="11"/>
        <v>0</v>
      </c>
      <c r="U46" s="43" t="s">
        <v>201</v>
      </c>
      <c r="V46" s="82" t="s">
        <v>241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285</v>
      </c>
      <c r="AC46" s="59">
        <v>2</v>
      </c>
    </row>
    <row r="47" spans="1:29" ht="13.8" thickBot="1" x14ac:dyDescent="0.3">
      <c r="A47" s="79"/>
      <c r="B47" s="98"/>
      <c r="C47" s="99"/>
      <c r="D47" s="100"/>
      <c r="E47" s="100"/>
      <c r="F47" s="101"/>
      <c r="G47" s="99"/>
      <c r="H47" s="100"/>
      <c r="I47" s="100"/>
      <c r="J47" s="101"/>
      <c r="K47" s="99"/>
      <c r="L47" s="100"/>
      <c r="M47" s="100"/>
      <c r="N47" s="102"/>
      <c r="O47" s="103"/>
      <c r="P47" s="104"/>
      <c r="Q47" s="104"/>
      <c r="R47" s="105"/>
      <c r="S47" s="106"/>
      <c r="V47" s="92"/>
      <c r="W47" s="93"/>
      <c r="X47" s="93"/>
      <c r="Y47" s="91"/>
      <c r="Z47" s="91"/>
      <c r="AA47" s="91"/>
      <c r="AB47" s="91"/>
      <c r="AC47" s="62"/>
    </row>
    <row r="48" spans="1:29" ht="13.8" thickBot="1" x14ac:dyDescent="0.3">
      <c r="A48" s="18" t="s">
        <v>9</v>
      </c>
      <c r="B48" s="64" t="str">
        <f>B31</f>
        <v>Daniel Greene</v>
      </c>
      <c r="C48" s="65"/>
      <c r="D48" s="66"/>
      <c r="E48" s="66"/>
      <c r="F48" s="67"/>
      <c r="G48" s="65"/>
      <c r="H48" s="66"/>
      <c r="I48" s="66"/>
      <c r="J48" s="67"/>
      <c r="K48" s="65"/>
      <c r="L48" s="66"/>
      <c r="M48" s="66"/>
      <c r="N48" s="67"/>
      <c r="O48" s="32">
        <f>SUM(C14,G14,K14,O14,C31,G31,K31,O31,C48,G48,K48)</f>
        <v>161</v>
      </c>
      <c r="P48" s="21">
        <f>SUM(D14,H14,L14,P14,D31,H31,L31,P31,D48,H48,L48)</f>
        <v>38</v>
      </c>
      <c r="Q48" s="135">
        <f>SUM(E14,I14,M14,Q14,E31,I31,M31,Q31,E48,I48,M48)</f>
        <v>40</v>
      </c>
      <c r="R48" s="134"/>
      <c r="S48" s="136">
        <f>SUM(Q48/O48)</f>
        <v>0.2484472049689441</v>
      </c>
      <c r="V48" s="56" t="s">
        <v>23</v>
      </c>
      <c r="W48" s="59">
        <f>SUM(W37:W46)</f>
        <v>78</v>
      </c>
      <c r="X48" s="59">
        <f>SUM(X37:X46)</f>
        <v>78</v>
      </c>
      <c r="Y48" s="62"/>
      <c r="Z48" s="62"/>
      <c r="AA48" s="62"/>
      <c r="AB48" s="62"/>
      <c r="AC48" s="63"/>
    </row>
    <row r="49" spans="1:29" ht="13.8" thickBot="1" x14ac:dyDescent="0.3">
      <c r="A49" s="18"/>
      <c r="B49" s="28" t="s">
        <v>10</v>
      </c>
      <c r="C49" s="29">
        <f t="shared" ref="C49:O49" si="12">SUM(C37:C46)</f>
        <v>0</v>
      </c>
      <c r="D49" s="29">
        <f t="shared" si="12"/>
        <v>0</v>
      </c>
      <c r="E49" s="29">
        <f t="shared" si="12"/>
        <v>0</v>
      </c>
      <c r="F49" s="29">
        <f t="shared" si="12"/>
        <v>0</v>
      </c>
      <c r="G49" s="29">
        <f t="shared" si="12"/>
        <v>0</v>
      </c>
      <c r="H49" s="29">
        <f t="shared" si="12"/>
        <v>0</v>
      </c>
      <c r="I49" s="29">
        <f t="shared" si="12"/>
        <v>0</v>
      </c>
      <c r="J49" s="29">
        <f t="shared" si="12"/>
        <v>0</v>
      </c>
      <c r="K49" s="29">
        <f t="shared" si="12"/>
        <v>0</v>
      </c>
      <c r="L49" s="29">
        <f t="shared" si="12"/>
        <v>0</v>
      </c>
      <c r="M49" s="29">
        <f t="shared" si="12"/>
        <v>0</v>
      </c>
      <c r="N49" s="29">
        <f t="shared" si="12"/>
        <v>0</v>
      </c>
      <c r="O49" s="61">
        <f t="shared" si="12"/>
        <v>161</v>
      </c>
      <c r="P49" s="70">
        <f>SUM(P36:P46)</f>
        <v>38</v>
      </c>
      <c r="Q49" s="70">
        <f>SUM(Q36:Q46)</f>
        <v>40</v>
      </c>
      <c r="R49" s="70">
        <f>SUM(R36:R46)</f>
        <v>78</v>
      </c>
      <c r="S49" s="71">
        <f>AVERAGE(P49/O49)</f>
        <v>0.2360248447204969</v>
      </c>
      <c r="V49" s="68" t="s">
        <v>24</v>
      </c>
      <c r="W49" s="63"/>
      <c r="X49" s="63"/>
      <c r="Y49" s="69">
        <f>MAX(Y37:Y46)</f>
        <v>0.35714285714285715</v>
      </c>
      <c r="Z49" s="69"/>
      <c r="AA49" s="69">
        <f>MAX(AA37:AA46)</f>
        <v>4.1428571428571432</v>
      </c>
      <c r="AB49" s="69"/>
      <c r="AC49" s="63"/>
    </row>
    <row r="50" spans="1:29" ht="13.8" thickBot="1" x14ac:dyDescent="0.3">
      <c r="A50" s="18"/>
      <c r="B50" s="28" t="s">
        <v>11</v>
      </c>
      <c r="C50" s="29">
        <f>SUM(O33,C49)</f>
        <v>161</v>
      </c>
      <c r="D50" s="29">
        <f>SUM(P33,D49)</f>
        <v>38</v>
      </c>
      <c r="E50" s="29">
        <f>SUM(Q33,E49)</f>
        <v>40</v>
      </c>
      <c r="F50" s="29">
        <f>SUM(R33,F49)</f>
        <v>78</v>
      </c>
      <c r="G50" s="29">
        <f t="shared" ref="G50:M50" si="13">SUM(C50,G49)</f>
        <v>161</v>
      </c>
      <c r="H50" s="29">
        <f t="shared" si="13"/>
        <v>38</v>
      </c>
      <c r="I50" s="29">
        <f t="shared" si="13"/>
        <v>40</v>
      </c>
      <c r="J50" s="29">
        <f t="shared" si="13"/>
        <v>78</v>
      </c>
      <c r="K50" s="29">
        <f t="shared" si="13"/>
        <v>161</v>
      </c>
      <c r="L50" s="29">
        <f t="shared" si="13"/>
        <v>38</v>
      </c>
      <c r="M50" s="29">
        <f t="shared" si="13"/>
        <v>40</v>
      </c>
      <c r="N50" s="29">
        <f>SUM(AA16,N49)</f>
        <v>0</v>
      </c>
      <c r="O50" s="72"/>
      <c r="P50" s="73"/>
      <c r="Q50" s="73"/>
      <c r="R50" s="73"/>
      <c r="S50" s="74"/>
      <c r="V50" s="68"/>
      <c r="W50" s="63"/>
      <c r="X50" s="63"/>
      <c r="Y50" s="69"/>
      <c r="Z50" s="69"/>
      <c r="AA50" s="69"/>
      <c r="AB50" s="69"/>
      <c r="AC50" s="63"/>
    </row>
    <row r="51" spans="1:29" ht="13.8" thickBot="1" x14ac:dyDescent="0.3">
      <c r="B51" s="50" t="s">
        <v>12</v>
      </c>
      <c r="C51" s="76"/>
      <c r="D51" s="77"/>
      <c r="E51" s="77"/>
      <c r="F51" s="78"/>
      <c r="G51" s="76"/>
      <c r="H51" s="77"/>
      <c r="I51" s="77"/>
      <c r="J51" s="78"/>
      <c r="K51" s="76"/>
      <c r="L51" s="77"/>
      <c r="M51" s="77"/>
      <c r="N51" s="78"/>
      <c r="O51" s="76"/>
      <c r="P51" s="77"/>
      <c r="Q51" s="77">
        <f>SUM(E17,I17,M17,Q17,E34,I34,M34,Q34,E51,I51,M51)</f>
        <v>0</v>
      </c>
      <c r="R51" s="78"/>
      <c r="Y51" s="63"/>
      <c r="Z51" s="63"/>
    </row>
    <row r="52" spans="1:29" x14ac:dyDescent="0.25">
      <c r="Y52" s="63"/>
      <c r="Z52" s="63"/>
      <c r="AC52" s="63"/>
    </row>
    <row r="53" spans="1:29" x14ac:dyDescent="0.25">
      <c r="A53" s="68" t="s">
        <v>25</v>
      </c>
      <c r="C53" s="13">
        <f>MAX(AC37:AC46)</f>
        <v>7</v>
      </c>
      <c r="E53" s="75" t="s">
        <v>26</v>
      </c>
      <c r="U53" s="39"/>
      <c r="V53" s="148"/>
      <c r="W53" s="148"/>
      <c r="X53" s="148"/>
      <c r="Y53" s="62"/>
      <c r="Z53" s="62"/>
      <c r="AA53" s="141"/>
      <c r="AB53" s="141"/>
      <c r="AC53" s="62"/>
    </row>
    <row r="54" spans="1:29" x14ac:dyDescent="0.25">
      <c r="E54" s="75"/>
      <c r="U54" s="39"/>
      <c r="V54" s="42"/>
      <c r="W54" s="62"/>
      <c r="X54" s="142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43"/>
      <c r="Y55" s="62"/>
      <c r="Z55" s="62"/>
      <c r="AA55" s="141"/>
      <c r="AB55" s="141"/>
      <c r="AC55" s="62"/>
    </row>
    <row r="56" spans="1:29" x14ac:dyDescent="0.25">
      <c r="U56" s="39"/>
      <c r="V56" s="42"/>
      <c r="W56" s="62"/>
      <c r="X56" s="123"/>
      <c r="Y56" s="62"/>
      <c r="Z56" s="62"/>
      <c r="AA56" s="62"/>
      <c r="AB56" s="62"/>
      <c r="AC56" s="62"/>
    </row>
    <row r="57" spans="1:29" x14ac:dyDescent="0.25">
      <c r="U57" s="39"/>
      <c r="V57" s="42"/>
      <c r="W57" s="62"/>
      <c r="X57" s="123"/>
      <c r="Y57" s="62"/>
      <c r="Z57" s="39"/>
      <c r="AA57" s="39"/>
      <c r="AB57" s="39"/>
      <c r="AC57" s="39"/>
    </row>
    <row r="58" spans="1:29" x14ac:dyDescent="0.25">
      <c r="U58" s="39"/>
      <c r="V58" s="39"/>
      <c r="W58" s="39"/>
      <c r="X58" s="39"/>
      <c r="Y58" s="39"/>
      <c r="Z58" s="39"/>
      <c r="AA58" s="39"/>
      <c r="AB58" s="39"/>
      <c r="AC58" s="39"/>
    </row>
  </sheetData>
  <sheetProtection password="97AA" sheet="1" objects="1" scenarios="1"/>
  <mergeCells count="12">
    <mergeCell ref="O1:Q1"/>
    <mergeCell ref="C1:E1"/>
    <mergeCell ref="G1:I1"/>
    <mergeCell ref="K1:M1"/>
    <mergeCell ref="V53:X53"/>
    <mergeCell ref="C35:E35"/>
    <mergeCell ref="G35:I35"/>
    <mergeCell ref="K35:M35"/>
    <mergeCell ref="K18:M18"/>
    <mergeCell ref="C18:E18"/>
    <mergeCell ref="G18:I18"/>
    <mergeCell ref="O18:Q18"/>
  </mergeCells>
  <phoneticPr fontId="0" type="noConversion"/>
  <conditionalFormatting sqref="Y37:Z47">
    <cfRule type="cellIs" dxfId="11" priority="1" stopIfTrue="1" operator="equal">
      <formula>$Y$49</formula>
    </cfRule>
  </conditionalFormatting>
  <conditionalFormatting sqref="AA37:AB47">
    <cfRule type="cellIs" dxfId="10" priority="2" stopIfTrue="1" operator="equal">
      <formula>$AA$49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4108-286F-420A-9357-29D9E2117BD8}">
  <sheetPr codeName="Sheet37"/>
  <dimension ref="A1:AC57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76</v>
      </c>
      <c r="D1" s="145"/>
      <c r="E1" s="146"/>
      <c r="F1" s="4">
        <v>11</v>
      </c>
      <c r="G1" s="144" t="s">
        <v>213</v>
      </c>
      <c r="H1" s="145"/>
      <c r="I1" s="146"/>
      <c r="J1" s="4">
        <v>16</v>
      </c>
      <c r="K1" s="144" t="s">
        <v>30</v>
      </c>
      <c r="L1" s="145"/>
      <c r="M1" s="146"/>
      <c r="N1" s="4">
        <v>5</v>
      </c>
      <c r="O1" s="144" t="s">
        <v>225</v>
      </c>
      <c r="P1" s="145"/>
      <c r="Q1" s="146"/>
      <c r="R1" s="4">
        <v>5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187</v>
      </c>
      <c r="B3" s="82" t="s">
        <v>203</v>
      </c>
      <c r="C3" s="12">
        <v>3</v>
      </c>
      <c r="D3" s="13">
        <v>0</v>
      </c>
      <c r="E3" s="13">
        <v>3</v>
      </c>
      <c r="F3" s="14">
        <v>0</v>
      </c>
      <c r="G3" s="12">
        <v>3</v>
      </c>
      <c r="H3" s="13">
        <v>1</v>
      </c>
      <c r="I3" s="13">
        <v>1</v>
      </c>
      <c r="J3" s="14">
        <v>0</v>
      </c>
      <c r="K3" s="107">
        <v>3</v>
      </c>
      <c r="L3" s="108">
        <v>0</v>
      </c>
      <c r="M3" s="108">
        <v>0</v>
      </c>
      <c r="N3" s="109">
        <v>0</v>
      </c>
      <c r="O3" s="107">
        <v>3</v>
      </c>
      <c r="P3" s="108">
        <v>0</v>
      </c>
      <c r="Q3" s="108">
        <v>1</v>
      </c>
      <c r="R3" s="109">
        <v>0</v>
      </c>
      <c r="S3" s="17"/>
    </row>
    <row r="4" spans="1:19" x14ac:dyDescent="0.25">
      <c r="A4" s="79" t="s">
        <v>192</v>
      </c>
      <c r="B4" s="82" t="s">
        <v>204</v>
      </c>
      <c r="C4" s="12">
        <v>0</v>
      </c>
      <c r="D4" s="13">
        <v>0</v>
      </c>
      <c r="E4" s="13">
        <v>0</v>
      </c>
      <c r="F4" s="14">
        <v>0</v>
      </c>
      <c r="G4" s="12">
        <v>4</v>
      </c>
      <c r="H4" s="13">
        <v>0</v>
      </c>
      <c r="I4" s="13">
        <v>4</v>
      </c>
      <c r="J4" s="14">
        <v>1</v>
      </c>
      <c r="K4" s="107">
        <v>1</v>
      </c>
      <c r="L4" s="108">
        <v>0</v>
      </c>
      <c r="M4" s="108">
        <v>1</v>
      </c>
      <c r="N4" s="109">
        <v>1</v>
      </c>
      <c r="O4" s="107">
        <v>0</v>
      </c>
      <c r="P4" s="108">
        <v>0</v>
      </c>
      <c r="Q4" s="108">
        <v>0</v>
      </c>
      <c r="R4" s="109">
        <v>0</v>
      </c>
      <c r="S4" s="17"/>
    </row>
    <row r="5" spans="1:19" x14ac:dyDescent="0.25">
      <c r="A5" s="79" t="s">
        <v>189</v>
      </c>
      <c r="B5" s="82" t="s">
        <v>105</v>
      </c>
      <c r="C5" s="12">
        <v>3</v>
      </c>
      <c r="D5" s="13">
        <v>0</v>
      </c>
      <c r="E5" s="13">
        <v>1</v>
      </c>
      <c r="F5" s="14">
        <v>1</v>
      </c>
      <c r="G5" s="12">
        <v>4</v>
      </c>
      <c r="H5" s="13">
        <v>0</v>
      </c>
      <c r="I5" s="13">
        <v>1</v>
      </c>
      <c r="J5" s="14">
        <v>0</v>
      </c>
      <c r="K5" s="107">
        <v>4</v>
      </c>
      <c r="L5" s="108">
        <v>0</v>
      </c>
      <c r="M5" s="108">
        <v>2</v>
      </c>
      <c r="N5" s="109">
        <v>2</v>
      </c>
      <c r="O5" s="107">
        <v>4</v>
      </c>
      <c r="P5" s="108">
        <v>0</v>
      </c>
      <c r="Q5" s="108">
        <v>3</v>
      </c>
      <c r="R5" s="109">
        <v>3</v>
      </c>
      <c r="S5" s="17"/>
    </row>
    <row r="6" spans="1:19" x14ac:dyDescent="0.25">
      <c r="A6" s="79" t="s">
        <v>205</v>
      </c>
      <c r="B6" s="82" t="s">
        <v>266</v>
      </c>
      <c r="C6" s="12">
        <v>2</v>
      </c>
      <c r="D6" s="13">
        <v>0</v>
      </c>
      <c r="E6" s="13">
        <v>2</v>
      </c>
      <c r="F6" s="14">
        <v>0</v>
      </c>
      <c r="G6" s="12">
        <v>0</v>
      </c>
      <c r="H6" s="13">
        <v>0</v>
      </c>
      <c r="I6" s="13">
        <v>0</v>
      </c>
      <c r="J6" s="14">
        <v>0</v>
      </c>
      <c r="K6" s="107">
        <v>2</v>
      </c>
      <c r="L6" s="108">
        <v>0</v>
      </c>
      <c r="M6" s="108">
        <v>2</v>
      </c>
      <c r="N6" s="109">
        <v>0</v>
      </c>
      <c r="O6" s="107">
        <v>1</v>
      </c>
      <c r="P6" s="108">
        <v>0</v>
      </c>
      <c r="Q6" s="108">
        <v>0</v>
      </c>
      <c r="R6" s="109">
        <v>0</v>
      </c>
      <c r="S6" s="17" t="s">
        <v>8</v>
      </c>
    </row>
    <row r="7" spans="1:19" x14ac:dyDescent="0.25">
      <c r="A7" s="79" t="s">
        <v>165</v>
      </c>
      <c r="B7" s="82" t="s">
        <v>274</v>
      </c>
      <c r="C7" s="12">
        <v>1</v>
      </c>
      <c r="D7" s="13">
        <v>0</v>
      </c>
      <c r="E7" s="13">
        <v>0</v>
      </c>
      <c r="F7" s="14">
        <v>0</v>
      </c>
      <c r="G7" s="12"/>
      <c r="H7" s="13"/>
      <c r="I7" s="13"/>
      <c r="J7" s="14"/>
      <c r="K7" s="107"/>
      <c r="L7" s="108"/>
      <c r="M7" s="108"/>
      <c r="N7" s="109"/>
      <c r="O7" s="107">
        <v>1</v>
      </c>
      <c r="P7" s="108">
        <v>0</v>
      </c>
      <c r="Q7" s="108">
        <v>1</v>
      </c>
      <c r="R7" s="109">
        <v>0</v>
      </c>
      <c r="S7" s="17"/>
    </row>
    <row r="8" spans="1:19" x14ac:dyDescent="0.25">
      <c r="A8" s="79" t="s">
        <v>206</v>
      </c>
      <c r="B8" s="82" t="s">
        <v>68</v>
      </c>
      <c r="C8" s="12">
        <v>0</v>
      </c>
      <c r="D8" s="13">
        <v>0</v>
      </c>
      <c r="E8" s="13">
        <v>0</v>
      </c>
      <c r="F8" s="14">
        <v>0</v>
      </c>
      <c r="G8" s="12">
        <v>1</v>
      </c>
      <c r="H8" s="13">
        <v>0</v>
      </c>
      <c r="I8" s="13">
        <v>0</v>
      </c>
      <c r="J8" s="14">
        <v>0</v>
      </c>
      <c r="K8" s="107">
        <v>1</v>
      </c>
      <c r="L8" s="108">
        <v>0</v>
      </c>
      <c r="M8" s="108">
        <v>1</v>
      </c>
      <c r="N8" s="109">
        <v>0</v>
      </c>
      <c r="O8" s="107">
        <v>3</v>
      </c>
      <c r="P8" s="108">
        <v>0</v>
      </c>
      <c r="Q8" s="108">
        <v>1</v>
      </c>
      <c r="R8" s="109">
        <v>0</v>
      </c>
      <c r="S8" s="17"/>
    </row>
    <row r="9" spans="1:19" x14ac:dyDescent="0.25">
      <c r="A9" s="79" t="s">
        <v>164</v>
      </c>
      <c r="B9" s="82" t="s">
        <v>104</v>
      </c>
      <c r="C9" s="12">
        <v>3</v>
      </c>
      <c r="D9" s="13">
        <v>0</v>
      </c>
      <c r="E9" s="13">
        <v>2</v>
      </c>
      <c r="F9" s="14">
        <v>0</v>
      </c>
      <c r="G9" s="12">
        <v>4</v>
      </c>
      <c r="H9" s="13">
        <v>1</v>
      </c>
      <c r="I9" s="13">
        <v>1</v>
      </c>
      <c r="J9" s="14">
        <v>3</v>
      </c>
      <c r="K9" s="107">
        <v>3</v>
      </c>
      <c r="L9" s="108">
        <v>0</v>
      </c>
      <c r="M9" s="108">
        <v>2</v>
      </c>
      <c r="N9" s="109">
        <v>1</v>
      </c>
      <c r="O9" s="107">
        <v>3</v>
      </c>
      <c r="P9" s="108">
        <v>1</v>
      </c>
      <c r="Q9" s="108">
        <v>0</v>
      </c>
      <c r="R9" s="109">
        <v>2</v>
      </c>
      <c r="S9" s="17"/>
    </row>
    <row r="10" spans="1:19" x14ac:dyDescent="0.25">
      <c r="A10" s="79" t="s">
        <v>167</v>
      </c>
      <c r="B10" s="82" t="s">
        <v>265</v>
      </c>
      <c r="C10" s="12">
        <v>3</v>
      </c>
      <c r="D10" s="13">
        <v>0</v>
      </c>
      <c r="E10" s="13">
        <v>2</v>
      </c>
      <c r="F10" s="14">
        <v>5</v>
      </c>
      <c r="G10" s="12">
        <v>4</v>
      </c>
      <c r="H10" s="13">
        <v>2</v>
      </c>
      <c r="I10" s="13">
        <v>2</v>
      </c>
      <c r="J10" s="14">
        <v>4</v>
      </c>
      <c r="K10" s="107">
        <v>2</v>
      </c>
      <c r="L10" s="108">
        <v>1</v>
      </c>
      <c r="M10" s="108">
        <v>0</v>
      </c>
      <c r="N10" s="109">
        <v>1</v>
      </c>
      <c r="O10" s="107">
        <v>2</v>
      </c>
      <c r="P10" s="108">
        <v>0</v>
      </c>
      <c r="Q10" s="108">
        <v>2</v>
      </c>
      <c r="R10" s="109">
        <v>1</v>
      </c>
      <c r="S10" s="17"/>
    </row>
    <row r="11" spans="1:19" x14ac:dyDescent="0.25">
      <c r="A11" s="79" t="s">
        <v>188</v>
      </c>
      <c r="B11" s="82" t="s">
        <v>207</v>
      </c>
      <c r="C11" s="12">
        <v>3</v>
      </c>
      <c r="D11" s="13">
        <v>0</v>
      </c>
      <c r="E11" s="13">
        <v>3</v>
      </c>
      <c r="F11" s="14">
        <v>1</v>
      </c>
      <c r="G11" s="12">
        <v>2</v>
      </c>
      <c r="H11" s="13">
        <v>0</v>
      </c>
      <c r="I11" s="13">
        <v>2</v>
      </c>
      <c r="J11" s="14">
        <v>0</v>
      </c>
      <c r="K11" s="12">
        <v>3</v>
      </c>
      <c r="L11" s="13">
        <v>0</v>
      </c>
      <c r="M11" s="13">
        <v>2</v>
      </c>
      <c r="N11" s="14">
        <v>1</v>
      </c>
      <c r="O11" s="12">
        <v>3</v>
      </c>
      <c r="P11" s="13">
        <v>1</v>
      </c>
      <c r="Q11" s="13">
        <v>2</v>
      </c>
      <c r="R11" s="14">
        <v>0</v>
      </c>
      <c r="S11" s="17"/>
    </row>
    <row r="12" spans="1:19" ht="13.8" thickBot="1" x14ac:dyDescent="0.3">
      <c r="A12" s="79"/>
      <c r="B12" s="98"/>
      <c r="C12" s="99"/>
      <c r="D12" s="100"/>
      <c r="E12" s="100"/>
      <c r="F12" s="101"/>
      <c r="G12" s="99"/>
      <c r="H12" s="100"/>
      <c r="I12" s="100"/>
      <c r="J12" s="101"/>
      <c r="K12" s="99"/>
      <c r="L12" s="100"/>
      <c r="M12" s="100"/>
      <c r="N12" s="101"/>
      <c r="O12" s="99"/>
      <c r="P12" s="100"/>
      <c r="Q12" s="100"/>
      <c r="R12" s="101"/>
      <c r="S12" s="17"/>
    </row>
    <row r="13" spans="1:19" x14ac:dyDescent="0.25">
      <c r="A13" s="18" t="s">
        <v>9</v>
      </c>
      <c r="B13" s="19" t="s">
        <v>208</v>
      </c>
      <c r="C13" s="20">
        <v>18</v>
      </c>
      <c r="D13" s="21">
        <v>0</v>
      </c>
      <c r="E13" s="21">
        <v>13</v>
      </c>
      <c r="F13" s="22">
        <v>7</v>
      </c>
      <c r="G13" s="20">
        <v>17</v>
      </c>
      <c r="H13" s="21">
        <v>4</v>
      </c>
      <c r="I13" s="21">
        <v>7</v>
      </c>
      <c r="J13" s="22">
        <v>8</v>
      </c>
      <c r="K13" s="20">
        <v>19</v>
      </c>
      <c r="L13" s="21">
        <v>1</v>
      </c>
      <c r="M13" s="21">
        <v>10</v>
      </c>
      <c r="N13" s="22">
        <v>6</v>
      </c>
      <c r="O13" s="20">
        <v>20</v>
      </c>
      <c r="P13" s="21">
        <v>2</v>
      </c>
      <c r="Q13" s="21">
        <v>10</v>
      </c>
      <c r="R13" s="22">
        <v>6</v>
      </c>
      <c r="S13" s="24"/>
    </row>
    <row r="14" spans="1:19" ht="13.8" thickBot="1" x14ac:dyDescent="0.3">
      <c r="A14" s="18"/>
      <c r="B14" s="139" t="s">
        <v>209</v>
      </c>
      <c r="C14" s="86"/>
      <c r="D14" s="56"/>
      <c r="E14" s="56"/>
      <c r="F14" s="87"/>
      <c r="G14" s="86">
        <v>5</v>
      </c>
      <c r="H14" s="56">
        <v>0</v>
      </c>
      <c r="I14" s="56">
        <v>4</v>
      </c>
      <c r="J14" s="87"/>
      <c r="K14" s="86"/>
      <c r="L14" s="56"/>
      <c r="M14" s="56"/>
      <c r="N14" s="87"/>
      <c r="O14" s="86"/>
      <c r="P14" s="56"/>
      <c r="Q14" s="56"/>
      <c r="R14" s="87"/>
      <c r="S14" s="24"/>
    </row>
    <row r="15" spans="1:19" ht="13.8" thickBot="1" x14ac:dyDescent="0.3">
      <c r="A15" s="18"/>
      <c r="B15" s="28" t="s">
        <v>10</v>
      </c>
      <c r="C15" s="29">
        <f t="shared" ref="C15:R15" si="0">SUM(C3:C11)</f>
        <v>18</v>
      </c>
      <c r="D15" s="29">
        <f t="shared" si="0"/>
        <v>0</v>
      </c>
      <c r="E15" s="29">
        <f t="shared" si="0"/>
        <v>13</v>
      </c>
      <c r="F15" s="29">
        <f t="shared" si="0"/>
        <v>7</v>
      </c>
      <c r="G15" s="29">
        <f t="shared" si="0"/>
        <v>22</v>
      </c>
      <c r="H15" s="29">
        <f t="shared" si="0"/>
        <v>4</v>
      </c>
      <c r="I15" s="29">
        <f t="shared" si="0"/>
        <v>11</v>
      </c>
      <c r="J15" s="29">
        <f t="shared" si="0"/>
        <v>8</v>
      </c>
      <c r="K15" s="29">
        <f t="shared" si="0"/>
        <v>19</v>
      </c>
      <c r="L15" s="29">
        <f t="shared" si="0"/>
        <v>1</v>
      </c>
      <c r="M15" s="29">
        <f t="shared" si="0"/>
        <v>10</v>
      </c>
      <c r="N15" s="29">
        <f t="shared" si="0"/>
        <v>6</v>
      </c>
      <c r="O15" s="29">
        <f t="shared" si="0"/>
        <v>20</v>
      </c>
      <c r="P15" s="29">
        <f t="shared" si="0"/>
        <v>2</v>
      </c>
      <c r="Q15" s="29">
        <f t="shared" si="0"/>
        <v>10</v>
      </c>
      <c r="R15" s="28">
        <f t="shared" si="0"/>
        <v>6</v>
      </c>
      <c r="S15" s="24"/>
    </row>
    <row r="16" spans="1:19" ht="13.8" thickBot="1" x14ac:dyDescent="0.3">
      <c r="A16" s="18"/>
      <c r="B16" s="28" t="s">
        <v>11</v>
      </c>
      <c r="C16" s="30">
        <f>C15</f>
        <v>18</v>
      </c>
      <c r="D16" s="30">
        <f>D15</f>
        <v>0</v>
      </c>
      <c r="E16" s="30">
        <f>E15</f>
        <v>13</v>
      </c>
      <c r="F16" s="30">
        <f>F15</f>
        <v>7</v>
      </c>
      <c r="G16" s="30">
        <f t="shared" ref="G16:R16" si="1">SUM(C16,G15)</f>
        <v>40</v>
      </c>
      <c r="H16" s="30">
        <f t="shared" si="1"/>
        <v>4</v>
      </c>
      <c r="I16" s="30">
        <f t="shared" si="1"/>
        <v>24</v>
      </c>
      <c r="J16" s="30">
        <f t="shared" si="1"/>
        <v>15</v>
      </c>
      <c r="K16" s="30">
        <f t="shared" si="1"/>
        <v>59</v>
      </c>
      <c r="L16" s="30">
        <f t="shared" si="1"/>
        <v>5</v>
      </c>
      <c r="M16" s="30">
        <f t="shared" si="1"/>
        <v>34</v>
      </c>
      <c r="N16" s="30">
        <f t="shared" si="1"/>
        <v>21</v>
      </c>
      <c r="O16" s="31">
        <f t="shared" si="1"/>
        <v>79</v>
      </c>
      <c r="P16" s="30">
        <f t="shared" si="1"/>
        <v>7</v>
      </c>
      <c r="Q16" s="30">
        <f t="shared" si="1"/>
        <v>44</v>
      </c>
      <c r="R16" s="32">
        <f t="shared" si="1"/>
        <v>27</v>
      </c>
      <c r="S16" s="24"/>
    </row>
    <row r="17" spans="1:24" ht="13.8" thickBot="1" x14ac:dyDescent="0.3">
      <c r="A17" s="33"/>
      <c r="B17" s="34" t="s">
        <v>12</v>
      </c>
      <c r="C17" s="35"/>
      <c r="D17" s="36"/>
      <c r="E17" s="36">
        <v>0</v>
      </c>
      <c r="F17" s="36"/>
      <c r="G17" s="35"/>
      <c r="H17" s="36"/>
      <c r="I17" s="36">
        <v>0</v>
      </c>
      <c r="J17" s="36"/>
      <c r="K17" s="35"/>
      <c r="L17" s="36"/>
      <c r="M17" s="36">
        <v>0</v>
      </c>
      <c r="N17" s="36"/>
      <c r="O17" s="35"/>
      <c r="P17" s="36"/>
      <c r="Q17" s="36">
        <v>0</v>
      </c>
      <c r="R17" s="36"/>
      <c r="S17" s="37"/>
    </row>
    <row r="18" spans="1:24" ht="13.5" customHeight="1" thickBot="1" x14ac:dyDescent="0.35">
      <c r="A18" s="1" t="s">
        <v>0</v>
      </c>
      <c r="B18" s="2" t="s">
        <v>1</v>
      </c>
      <c r="C18" s="147" t="s">
        <v>28</v>
      </c>
      <c r="D18" s="145"/>
      <c r="E18" s="146"/>
      <c r="F18" s="4">
        <v>15</v>
      </c>
      <c r="G18" s="147" t="s">
        <v>32</v>
      </c>
      <c r="H18" s="145"/>
      <c r="I18" s="146"/>
      <c r="J18" s="4">
        <v>4</v>
      </c>
      <c r="K18" s="147" t="s">
        <v>225</v>
      </c>
      <c r="L18" s="145"/>
      <c r="M18" s="146"/>
      <c r="N18" s="4">
        <v>5</v>
      </c>
      <c r="O18" s="147"/>
      <c r="P18" s="145"/>
      <c r="Q18" s="146"/>
      <c r="R18" s="5"/>
      <c r="S18" s="38"/>
      <c r="U18" s="39"/>
      <c r="V18" s="40"/>
      <c r="W18" s="39"/>
      <c r="X18" s="39"/>
    </row>
    <row r="19" spans="1:24" ht="13.8" thickBot="1" x14ac:dyDescent="0.3">
      <c r="A19" s="7" t="s">
        <v>2</v>
      </c>
      <c r="B19" s="2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4</v>
      </c>
      <c r="H19" s="8" t="s">
        <v>5</v>
      </c>
      <c r="I19" s="8" t="s">
        <v>6</v>
      </c>
      <c r="J19" s="8" t="s">
        <v>7</v>
      </c>
      <c r="K19" s="8" t="s">
        <v>4</v>
      </c>
      <c r="L19" s="8" t="s">
        <v>5</v>
      </c>
      <c r="M19" s="8" t="s">
        <v>6</v>
      </c>
      <c r="N19" s="8" t="s">
        <v>7</v>
      </c>
      <c r="O19" s="9" t="s">
        <v>4</v>
      </c>
      <c r="P19" s="8" t="s">
        <v>5</v>
      </c>
      <c r="Q19" s="8" t="s">
        <v>6</v>
      </c>
      <c r="R19" s="3" t="s">
        <v>7</v>
      </c>
      <c r="S19" s="10"/>
      <c r="U19" s="39"/>
      <c r="V19" s="39"/>
      <c r="W19" s="39"/>
      <c r="X19" s="39"/>
    </row>
    <row r="20" spans="1:24" x14ac:dyDescent="0.25">
      <c r="A20" s="79" t="str">
        <f t="shared" ref="A20:B28" si="2">A3</f>
        <v>15</v>
      </c>
      <c r="B20" s="82" t="str">
        <f t="shared" si="2"/>
        <v>Roger Keeney</v>
      </c>
      <c r="C20" s="12">
        <v>3</v>
      </c>
      <c r="D20" s="13">
        <v>0</v>
      </c>
      <c r="E20" s="13">
        <v>1</v>
      </c>
      <c r="F20" s="14">
        <v>0</v>
      </c>
      <c r="G20" s="12">
        <v>1</v>
      </c>
      <c r="H20" s="13">
        <v>1</v>
      </c>
      <c r="I20" s="13">
        <v>0</v>
      </c>
      <c r="J20" s="14">
        <v>0</v>
      </c>
      <c r="K20" s="12">
        <v>0</v>
      </c>
      <c r="L20" s="13">
        <v>0</v>
      </c>
      <c r="M20" s="13">
        <v>0</v>
      </c>
      <c r="N20" s="14">
        <v>0</v>
      </c>
      <c r="O20" s="15"/>
      <c r="P20" s="13"/>
      <c r="Q20" s="13"/>
      <c r="R20" s="16"/>
      <c r="S20" s="17"/>
      <c r="U20" s="41"/>
      <c r="V20" s="42"/>
      <c r="W20" s="41"/>
      <c r="X20" s="39"/>
    </row>
    <row r="21" spans="1:24" ht="12.75" customHeight="1" x14ac:dyDescent="0.25">
      <c r="A21" s="79" t="str">
        <f t="shared" si="2"/>
        <v>11</v>
      </c>
      <c r="B21" s="82" t="str">
        <f t="shared" si="2"/>
        <v>Jogi Singh</v>
      </c>
      <c r="C21" s="12">
        <v>0</v>
      </c>
      <c r="D21" s="13">
        <v>0</v>
      </c>
      <c r="E21" s="13">
        <v>0</v>
      </c>
      <c r="F21" s="14">
        <v>1</v>
      </c>
      <c r="G21" s="12">
        <v>0</v>
      </c>
      <c r="H21" s="13">
        <v>0</v>
      </c>
      <c r="I21" s="13">
        <v>0</v>
      </c>
      <c r="J21" s="14">
        <v>0</v>
      </c>
      <c r="K21" s="12">
        <v>2</v>
      </c>
      <c r="L21" s="13">
        <v>0</v>
      </c>
      <c r="M21" s="13">
        <v>1</v>
      </c>
      <c r="N21" s="14">
        <v>2</v>
      </c>
      <c r="O21" s="15"/>
      <c r="P21" s="13"/>
      <c r="Q21" s="13"/>
      <c r="R21" s="16"/>
      <c r="S21" s="17"/>
      <c r="U21" s="43"/>
      <c r="V21" s="39"/>
      <c r="W21" s="39"/>
      <c r="X21" s="39"/>
    </row>
    <row r="22" spans="1:24" ht="12.75" customHeight="1" x14ac:dyDescent="0.25">
      <c r="A22" s="79" t="str">
        <f t="shared" si="2"/>
        <v>2</v>
      </c>
      <c r="B22" s="82" t="str">
        <f t="shared" si="2"/>
        <v>Eric Scholz</v>
      </c>
      <c r="C22" s="12">
        <v>3</v>
      </c>
      <c r="D22" s="13">
        <v>0</v>
      </c>
      <c r="E22" s="13">
        <v>2</v>
      </c>
      <c r="F22" s="14">
        <v>0</v>
      </c>
      <c r="G22" s="12">
        <v>3</v>
      </c>
      <c r="H22" s="13">
        <v>0</v>
      </c>
      <c r="I22" s="13">
        <v>2</v>
      </c>
      <c r="J22" s="14">
        <v>5</v>
      </c>
      <c r="K22" s="12">
        <v>3</v>
      </c>
      <c r="L22" s="13">
        <v>0</v>
      </c>
      <c r="M22" s="13">
        <v>3</v>
      </c>
      <c r="N22" s="14">
        <v>9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8</v>
      </c>
      <c r="B23" s="82" t="str">
        <f t="shared" si="2"/>
        <v>Delores Butler</v>
      </c>
      <c r="C23" s="12">
        <v>2</v>
      </c>
      <c r="D23" s="13">
        <v>0</v>
      </c>
      <c r="E23" s="13">
        <v>1</v>
      </c>
      <c r="F23" s="14">
        <v>1</v>
      </c>
      <c r="G23" s="12">
        <v>2</v>
      </c>
      <c r="H23" s="13">
        <v>0</v>
      </c>
      <c r="I23" s="13">
        <v>0</v>
      </c>
      <c r="J23" s="14">
        <v>0</v>
      </c>
      <c r="K23" s="12">
        <v>3</v>
      </c>
      <c r="L23" s="13">
        <v>0</v>
      </c>
      <c r="M23" s="13">
        <v>0</v>
      </c>
      <c r="N23" s="14">
        <v>0</v>
      </c>
      <c r="O23" s="15"/>
      <c r="P23" s="13"/>
      <c r="Q23" s="13"/>
      <c r="R23" s="16"/>
      <c r="S23" s="17"/>
      <c r="U23" s="43"/>
      <c r="V23" s="39"/>
      <c r="W23" s="44"/>
      <c r="X23" s="39"/>
    </row>
    <row r="24" spans="1:24" ht="12.75" customHeight="1" x14ac:dyDescent="0.25">
      <c r="A24" s="79" t="str">
        <f t="shared" si="2"/>
        <v>6</v>
      </c>
      <c r="B24" s="82" t="str">
        <f t="shared" si="2"/>
        <v>Robert Cruz</v>
      </c>
      <c r="C24" s="12"/>
      <c r="D24" s="13"/>
      <c r="E24" s="13"/>
      <c r="F24" s="14"/>
      <c r="G24" s="12">
        <v>3</v>
      </c>
      <c r="H24" s="13">
        <v>0</v>
      </c>
      <c r="I24" s="13">
        <v>1</v>
      </c>
      <c r="J24" s="14">
        <v>1</v>
      </c>
      <c r="K24" s="12">
        <v>1</v>
      </c>
      <c r="L24" s="13">
        <v>0</v>
      </c>
      <c r="M24" s="13">
        <v>1</v>
      </c>
      <c r="N24" s="14">
        <v>0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4</v>
      </c>
      <c r="B25" s="82" t="str">
        <f t="shared" si="2"/>
        <v>David Valdez</v>
      </c>
      <c r="C25" s="12">
        <v>3</v>
      </c>
      <c r="D25" s="13">
        <v>0</v>
      </c>
      <c r="E25" s="13">
        <v>2</v>
      </c>
      <c r="F25" s="14">
        <v>0</v>
      </c>
      <c r="G25" s="12">
        <v>3</v>
      </c>
      <c r="H25" s="13">
        <v>0</v>
      </c>
      <c r="I25" s="13">
        <v>1</v>
      </c>
      <c r="J25" s="14">
        <v>0</v>
      </c>
      <c r="K25" s="12">
        <v>3</v>
      </c>
      <c r="L25" s="13">
        <v>0</v>
      </c>
      <c r="M25" s="13">
        <v>2</v>
      </c>
      <c r="N25" s="14">
        <v>0</v>
      </c>
      <c r="O25" s="15"/>
      <c r="P25" s="13"/>
      <c r="Q25" s="13"/>
      <c r="R25" s="16"/>
      <c r="S25" s="17" t="s">
        <v>8</v>
      </c>
      <c r="U25" s="43"/>
      <c r="V25" s="39"/>
      <c r="W25" s="44"/>
      <c r="X25" s="39"/>
    </row>
    <row r="26" spans="1:24" ht="12.75" customHeight="1" x14ac:dyDescent="0.25">
      <c r="A26" s="79" t="str">
        <f t="shared" si="2"/>
        <v>17</v>
      </c>
      <c r="B26" s="82" t="str">
        <f t="shared" si="2"/>
        <v>Jen Boylan</v>
      </c>
      <c r="C26" s="12">
        <v>3</v>
      </c>
      <c r="D26" s="13">
        <v>0</v>
      </c>
      <c r="E26" s="13">
        <v>1</v>
      </c>
      <c r="F26" s="14">
        <v>3</v>
      </c>
      <c r="G26" s="12">
        <v>4</v>
      </c>
      <c r="H26" s="13">
        <v>0</v>
      </c>
      <c r="I26" s="13">
        <v>2</v>
      </c>
      <c r="J26" s="14">
        <v>3</v>
      </c>
      <c r="K26" s="12">
        <v>3</v>
      </c>
      <c r="L26" s="13">
        <v>0</v>
      </c>
      <c r="M26" s="13">
        <v>1</v>
      </c>
      <c r="N26" s="14">
        <v>0</v>
      </c>
      <c r="O26" s="15"/>
      <c r="P26" s="13"/>
      <c r="Q26" s="13"/>
      <c r="R26" s="16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9</v>
      </c>
      <c r="B27" s="82" t="str">
        <f t="shared" si="2"/>
        <v>James Tippens</v>
      </c>
      <c r="C27" s="12">
        <v>2</v>
      </c>
      <c r="D27" s="13">
        <v>1</v>
      </c>
      <c r="E27" s="13">
        <v>1</v>
      </c>
      <c r="F27" s="14">
        <v>3</v>
      </c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3</v>
      </c>
      <c r="B28" s="82" t="str">
        <f t="shared" si="2"/>
        <v>Luke Vigil</v>
      </c>
      <c r="C28" s="12">
        <v>3</v>
      </c>
      <c r="D28" s="13">
        <v>0</v>
      </c>
      <c r="E28" s="13">
        <v>3</v>
      </c>
      <c r="F28" s="14">
        <v>0</v>
      </c>
      <c r="G28" s="12">
        <v>3</v>
      </c>
      <c r="H28" s="13">
        <v>0</v>
      </c>
      <c r="I28" s="13">
        <v>2</v>
      </c>
      <c r="J28" s="14">
        <v>0</v>
      </c>
      <c r="K28" s="12">
        <v>3</v>
      </c>
      <c r="L28" s="13">
        <v>0</v>
      </c>
      <c r="M28" s="13">
        <v>3</v>
      </c>
      <c r="N28" s="14">
        <v>0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3.8" thickBot="1" x14ac:dyDescent="0.3">
      <c r="A29" s="79"/>
      <c r="B29" s="83"/>
      <c r="C29" s="99"/>
      <c r="D29" s="100"/>
      <c r="E29" s="100"/>
      <c r="F29" s="101"/>
      <c r="G29" s="99"/>
      <c r="H29" s="100"/>
      <c r="I29" s="100"/>
      <c r="J29" s="101"/>
      <c r="K29" s="99"/>
      <c r="L29" s="100"/>
      <c r="M29" s="100"/>
      <c r="N29" s="101"/>
      <c r="O29" s="128"/>
      <c r="P29" s="100"/>
      <c r="Q29" s="100"/>
      <c r="R29" s="102"/>
      <c r="S29" s="17"/>
      <c r="U29" s="43"/>
      <c r="V29" s="39"/>
      <c r="W29" s="39"/>
      <c r="X29" s="39"/>
    </row>
    <row r="30" spans="1:24" x14ac:dyDescent="0.25">
      <c r="A30" s="18" t="s">
        <v>9</v>
      </c>
      <c r="B30" s="19" t="str">
        <f>B13</f>
        <v>Robert Jimenez</v>
      </c>
      <c r="C30" s="20">
        <v>19</v>
      </c>
      <c r="D30" s="21">
        <v>1</v>
      </c>
      <c r="E30" s="21">
        <v>11</v>
      </c>
      <c r="F30" s="22">
        <v>8</v>
      </c>
      <c r="G30" s="20">
        <v>19</v>
      </c>
      <c r="H30" s="21">
        <v>1</v>
      </c>
      <c r="I30" s="21">
        <v>8</v>
      </c>
      <c r="J30" s="22">
        <v>9</v>
      </c>
      <c r="K30" s="20">
        <v>18</v>
      </c>
      <c r="L30" s="21">
        <v>0</v>
      </c>
      <c r="M30" s="21">
        <v>11</v>
      </c>
      <c r="N30" s="22">
        <v>11</v>
      </c>
      <c r="O30" s="20"/>
      <c r="P30" s="21"/>
      <c r="Q30" s="21"/>
      <c r="R30" s="23"/>
      <c r="S30" s="24"/>
      <c r="U30" s="39"/>
      <c r="V30" s="39"/>
      <c r="W30" s="39"/>
      <c r="X30" s="39"/>
    </row>
    <row r="31" spans="1:24" ht="13.8" thickBot="1" x14ac:dyDescent="0.3">
      <c r="A31" s="18"/>
      <c r="B31" s="139" t="str">
        <f>B14</f>
        <v>Angelo Flores</v>
      </c>
      <c r="C31" s="86"/>
      <c r="D31" s="56"/>
      <c r="E31" s="56"/>
      <c r="F31" s="87"/>
      <c r="G31" s="86"/>
      <c r="H31" s="56"/>
      <c r="I31" s="56"/>
      <c r="J31" s="87"/>
      <c r="K31" s="86"/>
      <c r="L31" s="56"/>
      <c r="M31" s="56"/>
      <c r="N31" s="87"/>
      <c r="O31" s="86"/>
      <c r="P31" s="56"/>
      <c r="Q31" s="56"/>
      <c r="R31" s="87"/>
      <c r="S31" s="24"/>
      <c r="U31" s="39"/>
      <c r="V31" s="39"/>
      <c r="W31" s="39"/>
      <c r="X31" s="39"/>
    </row>
    <row r="32" spans="1:24" ht="13.8" thickBot="1" x14ac:dyDescent="0.3">
      <c r="A32" s="18"/>
      <c r="B32" s="28" t="s">
        <v>10</v>
      </c>
      <c r="C32" s="29">
        <f t="shared" ref="C32:R32" si="3">SUM(C20:C28)</f>
        <v>19</v>
      </c>
      <c r="D32" s="29">
        <f t="shared" si="3"/>
        <v>1</v>
      </c>
      <c r="E32" s="29">
        <f t="shared" si="3"/>
        <v>11</v>
      </c>
      <c r="F32" s="29">
        <f t="shared" si="3"/>
        <v>8</v>
      </c>
      <c r="G32" s="29">
        <f t="shared" si="3"/>
        <v>19</v>
      </c>
      <c r="H32" s="29">
        <f t="shared" si="3"/>
        <v>1</v>
      </c>
      <c r="I32" s="29">
        <f t="shared" si="3"/>
        <v>8</v>
      </c>
      <c r="J32" s="29">
        <f t="shared" si="3"/>
        <v>9</v>
      </c>
      <c r="K32" s="29">
        <f t="shared" si="3"/>
        <v>18</v>
      </c>
      <c r="L32" s="29">
        <f t="shared" si="3"/>
        <v>0</v>
      </c>
      <c r="M32" s="29">
        <f t="shared" si="3"/>
        <v>11</v>
      </c>
      <c r="N32" s="29">
        <f t="shared" si="3"/>
        <v>11</v>
      </c>
      <c r="O32" s="29">
        <f t="shared" si="3"/>
        <v>0</v>
      </c>
      <c r="P32" s="29">
        <f t="shared" si="3"/>
        <v>0</v>
      </c>
      <c r="Q32" s="29">
        <f t="shared" si="3"/>
        <v>0</v>
      </c>
      <c r="R32" s="28">
        <f t="shared" si="3"/>
        <v>0</v>
      </c>
      <c r="S32" s="24"/>
      <c r="U32" s="39"/>
      <c r="V32" s="39"/>
      <c r="W32" s="39"/>
      <c r="X32" s="39"/>
    </row>
    <row r="33" spans="1:29" ht="13.8" thickBot="1" x14ac:dyDescent="0.3">
      <c r="A33" s="18"/>
      <c r="B33" s="28" t="s">
        <v>11</v>
      </c>
      <c r="C33" s="30">
        <f>SUM(O16,C32)</f>
        <v>98</v>
      </c>
      <c r="D33" s="30">
        <f>SUM(P16,D32)</f>
        <v>8</v>
      </c>
      <c r="E33" s="30">
        <f>SUM(Q16,E32)</f>
        <v>55</v>
      </c>
      <c r="F33" s="30">
        <f>SUM(R16,F32)</f>
        <v>35</v>
      </c>
      <c r="G33" s="30">
        <f t="shared" ref="G33:R33" si="4">SUM(C33,G32)</f>
        <v>117</v>
      </c>
      <c r="H33" s="30">
        <f t="shared" si="4"/>
        <v>9</v>
      </c>
      <c r="I33" s="30">
        <f t="shared" si="4"/>
        <v>63</v>
      </c>
      <c r="J33" s="30">
        <f t="shared" si="4"/>
        <v>44</v>
      </c>
      <c r="K33" s="30">
        <f t="shared" si="4"/>
        <v>135</v>
      </c>
      <c r="L33" s="30">
        <f t="shared" si="4"/>
        <v>9</v>
      </c>
      <c r="M33" s="30">
        <f t="shared" si="4"/>
        <v>74</v>
      </c>
      <c r="N33" s="30">
        <f t="shared" si="4"/>
        <v>55</v>
      </c>
      <c r="O33" s="31">
        <f t="shared" si="4"/>
        <v>135</v>
      </c>
      <c r="P33" s="30">
        <f t="shared" si="4"/>
        <v>9</v>
      </c>
      <c r="Q33" s="30">
        <f t="shared" si="4"/>
        <v>74</v>
      </c>
      <c r="R33" s="32">
        <f t="shared" si="4"/>
        <v>55</v>
      </c>
      <c r="S33" s="45"/>
      <c r="U33" s="39"/>
      <c r="V33" s="39"/>
      <c r="W33" s="39"/>
      <c r="X33" s="39"/>
    </row>
    <row r="34" spans="1:29" ht="13.8" thickBot="1" x14ac:dyDescent="0.3">
      <c r="A34" s="33"/>
      <c r="B34" s="34" t="s">
        <v>12</v>
      </c>
      <c r="C34" s="35"/>
      <c r="D34" s="36"/>
      <c r="E34" s="36"/>
      <c r="F34" s="36"/>
      <c r="G34" s="35"/>
      <c r="H34" s="36"/>
      <c r="I34" s="36"/>
      <c r="J34" s="36"/>
      <c r="K34" s="35"/>
      <c r="L34" s="36"/>
      <c r="M34" s="36"/>
      <c r="N34" s="36"/>
      <c r="O34" s="35"/>
      <c r="P34" s="36"/>
      <c r="Q34" s="36"/>
      <c r="R34" s="46"/>
      <c r="S34" s="47"/>
      <c r="V34" s="48" t="s">
        <v>13</v>
      </c>
    </row>
    <row r="35" spans="1:29" ht="13.8" thickBot="1" x14ac:dyDescent="0.3">
      <c r="A35" s="1" t="s">
        <v>0</v>
      </c>
      <c r="B35" s="28" t="s">
        <v>1</v>
      </c>
      <c r="C35" s="144"/>
      <c r="D35" s="145"/>
      <c r="E35" s="146"/>
      <c r="F35" s="49"/>
      <c r="G35" s="144"/>
      <c r="H35" s="145"/>
      <c r="I35" s="146"/>
      <c r="J35" s="49"/>
      <c r="K35" s="144"/>
      <c r="L35" s="145"/>
      <c r="M35" s="149"/>
      <c r="N35" s="50"/>
      <c r="O35" s="51" t="s">
        <v>14</v>
      </c>
      <c r="P35" s="52"/>
      <c r="Q35" s="4"/>
      <c r="R35" s="53">
        <f>SUM(F1,J1,N1,R1,F18,J18,N18,R18,F35,J35,N35)</f>
        <v>61</v>
      </c>
      <c r="S35" s="54" t="s">
        <v>15</v>
      </c>
    </row>
    <row r="36" spans="1:29" ht="13.8" thickBot="1" x14ac:dyDescent="0.3">
      <c r="A36" s="7" t="s">
        <v>2</v>
      </c>
      <c r="B36" s="2" t="s">
        <v>3</v>
      </c>
      <c r="C36" s="8" t="s">
        <v>4</v>
      </c>
      <c r="D36" s="8" t="s">
        <v>5</v>
      </c>
      <c r="E36" s="8" t="s">
        <v>6</v>
      </c>
      <c r="F36" s="8" t="s">
        <v>7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4</v>
      </c>
      <c r="L36" s="8" t="s">
        <v>16</v>
      </c>
      <c r="M36" s="8" t="s">
        <v>6</v>
      </c>
      <c r="N36" s="8" t="s">
        <v>7</v>
      </c>
      <c r="O36" s="1" t="s">
        <v>4</v>
      </c>
      <c r="P36" s="1" t="s">
        <v>5</v>
      </c>
      <c r="Q36" s="1" t="s">
        <v>6</v>
      </c>
      <c r="R36" s="1" t="s">
        <v>7</v>
      </c>
      <c r="S36" s="55" t="s">
        <v>17</v>
      </c>
      <c r="U36" s="41" t="s">
        <v>18</v>
      </c>
      <c r="V36" s="56" t="s">
        <v>19</v>
      </c>
      <c r="W36" s="57" t="s">
        <v>7</v>
      </c>
      <c r="X36" s="57" t="s">
        <v>20</v>
      </c>
      <c r="Y36" s="57" t="s">
        <v>21</v>
      </c>
      <c r="Z36" s="57" t="s">
        <v>27</v>
      </c>
      <c r="AA36" s="57" t="s">
        <v>300</v>
      </c>
      <c r="AB36" s="57" t="s">
        <v>27</v>
      </c>
      <c r="AC36" s="57" t="s">
        <v>22</v>
      </c>
    </row>
    <row r="37" spans="1:29" ht="13.8" thickTop="1" x14ac:dyDescent="0.25">
      <c r="A37" s="79" t="str">
        <f t="shared" ref="A37:A45" si="5">A3</f>
        <v>15</v>
      </c>
      <c r="B37" s="82" t="str">
        <f t="shared" ref="B37:B45" si="6">B20</f>
        <v>Roger Keeney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58">
        <f t="shared" ref="O37:O45" si="7">SUM(C3,G3,K3,O3,C20,G20,K20,O20,C37,G37,K37)</f>
        <v>16</v>
      </c>
      <c r="P37" s="84">
        <f t="shared" ref="P37:P45" si="8">SUM(D3,H3,L3,P3,D20,H20,L20,P20,D37,H37,L37)</f>
        <v>2</v>
      </c>
      <c r="Q37" s="84">
        <f t="shared" ref="Q37:Q45" si="9">SUM(E3,I3,M3,Q3,E20,I20,M20,Q20,E37,I37,M37)</f>
        <v>6</v>
      </c>
      <c r="R37" s="85">
        <f t="shared" ref="R37:R45" si="10">SUM(F3,J3,N3,R3,F20,J20,N20,R20,F37,J37,N37)</f>
        <v>0</v>
      </c>
      <c r="S37" s="80">
        <f>IF(O37=0,0,AVERAGE(P37/O37))</f>
        <v>0.125</v>
      </c>
      <c r="U37" s="43" t="s">
        <v>187</v>
      </c>
      <c r="V37" s="82" t="s">
        <v>203</v>
      </c>
      <c r="W37" s="59">
        <v>0</v>
      </c>
      <c r="X37" s="59" t="s">
        <v>301</v>
      </c>
      <c r="Y37" s="60">
        <v>0.125</v>
      </c>
      <c r="Z37" s="60" t="s">
        <v>295</v>
      </c>
      <c r="AA37" s="60">
        <v>0</v>
      </c>
      <c r="AB37" s="60" t="s">
        <v>138</v>
      </c>
      <c r="AC37" s="59">
        <v>7</v>
      </c>
    </row>
    <row r="38" spans="1:29" x14ac:dyDescent="0.25">
      <c r="A38" s="79" t="str">
        <f t="shared" si="5"/>
        <v>11</v>
      </c>
      <c r="B38" s="82" t="str">
        <f t="shared" si="6"/>
        <v>Jogi Singh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7</v>
      </c>
      <c r="P38" s="56">
        <f t="shared" si="8"/>
        <v>0</v>
      </c>
      <c r="Q38" s="56">
        <f t="shared" si="9"/>
        <v>6</v>
      </c>
      <c r="R38" s="87">
        <f t="shared" si="10"/>
        <v>5</v>
      </c>
      <c r="S38" s="81">
        <f t="shared" ref="S38:S45" si="11">IF(O38=0,0,AVERAGE(P38/O38))</f>
        <v>0</v>
      </c>
      <c r="U38" s="43" t="s">
        <v>192</v>
      </c>
      <c r="V38" s="82" t="s">
        <v>204</v>
      </c>
      <c r="W38" s="59">
        <v>5</v>
      </c>
      <c r="X38" s="59">
        <v>5</v>
      </c>
      <c r="Y38" s="60">
        <v>0</v>
      </c>
      <c r="Z38" s="60" t="s">
        <v>295</v>
      </c>
      <c r="AA38" s="60">
        <v>0.7142857142857143</v>
      </c>
      <c r="AB38" s="60" t="s">
        <v>138</v>
      </c>
      <c r="AC38" s="59">
        <v>7</v>
      </c>
    </row>
    <row r="39" spans="1:29" x14ac:dyDescent="0.25">
      <c r="A39" s="79" t="str">
        <f t="shared" si="5"/>
        <v>2</v>
      </c>
      <c r="B39" s="82" t="str">
        <f t="shared" si="6"/>
        <v>Eric Scholz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24</v>
      </c>
      <c r="P39" s="56">
        <f t="shared" si="8"/>
        <v>0</v>
      </c>
      <c r="Q39" s="56">
        <f t="shared" si="9"/>
        <v>14</v>
      </c>
      <c r="R39" s="87">
        <f t="shared" si="10"/>
        <v>20</v>
      </c>
      <c r="S39" s="81">
        <f t="shared" si="11"/>
        <v>0</v>
      </c>
      <c r="U39" s="43" t="s">
        <v>189</v>
      </c>
      <c r="V39" s="82" t="s">
        <v>105</v>
      </c>
      <c r="W39" s="59">
        <v>20</v>
      </c>
      <c r="X39" s="59">
        <v>20</v>
      </c>
      <c r="Y39" s="60">
        <v>0</v>
      </c>
      <c r="Z39" s="60" t="s">
        <v>138</v>
      </c>
      <c r="AA39" s="60">
        <v>2.8571428571428572</v>
      </c>
      <c r="AB39" s="60" t="s">
        <v>138</v>
      </c>
      <c r="AC39" s="59">
        <v>7</v>
      </c>
    </row>
    <row r="40" spans="1:29" x14ac:dyDescent="0.25">
      <c r="A40" s="79" t="str">
        <f t="shared" si="5"/>
        <v>8</v>
      </c>
      <c r="B40" s="82" t="str">
        <f t="shared" si="6"/>
        <v>Delores Butler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12</v>
      </c>
      <c r="P40" s="56">
        <f t="shared" si="8"/>
        <v>0</v>
      </c>
      <c r="Q40" s="56">
        <f t="shared" si="9"/>
        <v>5</v>
      </c>
      <c r="R40" s="87">
        <f t="shared" si="10"/>
        <v>1</v>
      </c>
      <c r="S40" s="81">
        <f t="shared" si="11"/>
        <v>0</v>
      </c>
      <c r="U40" s="43" t="s">
        <v>205</v>
      </c>
      <c r="V40" s="82" t="s">
        <v>266</v>
      </c>
      <c r="W40" s="59">
        <v>1</v>
      </c>
      <c r="X40" s="59">
        <v>1</v>
      </c>
      <c r="Y40" s="60">
        <v>0</v>
      </c>
      <c r="Z40" s="60" t="s">
        <v>295</v>
      </c>
      <c r="AA40" s="60">
        <v>0.14285714285714285</v>
      </c>
      <c r="AB40" s="60" t="s">
        <v>138</v>
      </c>
      <c r="AC40" s="59">
        <v>7</v>
      </c>
    </row>
    <row r="41" spans="1:29" x14ac:dyDescent="0.25">
      <c r="A41" s="79" t="str">
        <f t="shared" si="5"/>
        <v>6</v>
      </c>
      <c r="B41" s="82" t="str">
        <f t="shared" si="6"/>
        <v>Robert Cruz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6</v>
      </c>
      <c r="P41" s="56">
        <f t="shared" si="8"/>
        <v>0</v>
      </c>
      <c r="Q41" s="56">
        <f t="shared" si="9"/>
        <v>3</v>
      </c>
      <c r="R41" s="87">
        <f t="shared" si="10"/>
        <v>1</v>
      </c>
      <c r="S41" s="81">
        <f t="shared" si="11"/>
        <v>0</v>
      </c>
      <c r="U41" s="43" t="s">
        <v>165</v>
      </c>
      <c r="V41" s="82" t="s">
        <v>274</v>
      </c>
      <c r="W41" s="59">
        <v>1</v>
      </c>
      <c r="X41" s="59">
        <v>1</v>
      </c>
      <c r="Y41" s="60">
        <v>0</v>
      </c>
      <c r="Z41" s="60" t="s">
        <v>295</v>
      </c>
      <c r="AA41" s="60">
        <v>0.25</v>
      </c>
      <c r="AB41" s="60" t="s">
        <v>138</v>
      </c>
      <c r="AC41" s="59">
        <v>4</v>
      </c>
    </row>
    <row r="42" spans="1:29" x14ac:dyDescent="0.25">
      <c r="A42" s="79" t="str">
        <f t="shared" si="5"/>
        <v>4</v>
      </c>
      <c r="B42" s="82" t="str">
        <f t="shared" si="6"/>
        <v>David Valdez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14</v>
      </c>
      <c r="P42" s="56">
        <f t="shared" si="8"/>
        <v>0</v>
      </c>
      <c r="Q42" s="56">
        <f t="shared" si="9"/>
        <v>7</v>
      </c>
      <c r="R42" s="87">
        <f t="shared" si="10"/>
        <v>0</v>
      </c>
      <c r="S42" s="81">
        <f t="shared" si="11"/>
        <v>0</v>
      </c>
      <c r="U42" s="43" t="s">
        <v>206</v>
      </c>
      <c r="V42" s="82" t="s">
        <v>68</v>
      </c>
      <c r="W42" s="59">
        <v>0</v>
      </c>
      <c r="X42" s="59" t="s">
        <v>301</v>
      </c>
      <c r="Y42" s="60">
        <v>0</v>
      </c>
      <c r="Z42" s="60" t="s">
        <v>295</v>
      </c>
      <c r="AA42" s="60">
        <v>0</v>
      </c>
      <c r="AB42" s="60" t="s">
        <v>138</v>
      </c>
      <c r="AC42" s="59">
        <v>7</v>
      </c>
    </row>
    <row r="43" spans="1:29" x14ac:dyDescent="0.25">
      <c r="A43" s="79" t="str">
        <f t="shared" si="5"/>
        <v>17</v>
      </c>
      <c r="B43" s="82" t="str">
        <f t="shared" si="6"/>
        <v>Jen Boylan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23</v>
      </c>
      <c r="P43" s="56">
        <f t="shared" si="8"/>
        <v>2</v>
      </c>
      <c r="Q43" s="56">
        <f t="shared" si="9"/>
        <v>9</v>
      </c>
      <c r="R43" s="87">
        <f t="shared" si="10"/>
        <v>12</v>
      </c>
      <c r="S43" s="81">
        <f t="shared" si="11"/>
        <v>8.6956521739130432E-2</v>
      </c>
      <c r="U43" s="43" t="s">
        <v>164</v>
      </c>
      <c r="V43" s="82" t="s">
        <v>104</v>
      </c>
      <c r="W43" s="59">
        <v>12</v>
      </c>
      <c r="X43" s="59">
        <v>12</v>
      </c>
      <c r="Y43" s="60">
        <v>8.6956521739130432E-2</v>
      </c>
      <c r="Z43" s="60" t="s">
        <v>138</v>
      </c>
      <c r="AA43" s="60">
        <v>1.7142857142857142</v>
      </c>
      <c r="AB43" s="60" t="s">
        <v>138</v>
      </c>
      <c r="AC43" s="59">
        <v>7</v>
      </c>
    </row>
    <row r="44" spans="1:29" x14ac:dyDescent="0.25">
      <c r="A44" s="79" t="str">
        <f t="shared" si="5"/>
        <v>9</v>
      </c>
      <c r="B44" s="82" t="str">
        <f t="shared" si="6"/>
        <v>James Tippens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13</v>
      </c>
      <c r="P44" s="56">
        <f t="shared" si="8"/>
        <v>4</v>
      </c>
      <c r="Q44" s="56">
        <f t="shared" si="9"/>
        <v>7</v>
      </c>
      <c r="R44" s="87">
        <f t="shared" si="10"/>
        <v>14</v>
      </c>
      <c r="S44" s="81">
        <f t="shared" si="11"/>
        <v>0.30769230769230771</v>
      </c>
      <c r="U44" s="43" t="s">
        <v>167</v>
      </c>
      <c r="V44" s="82" t="s">
        <v>265</v>
      </c>
      <c r="W44" s="59">
        <v>14</v>
      </c>
      <c r="X44" s="59">
        <v>14</v>
      </c>
      <c r="Y44" s="60">
        <v>0.30769230769230771</v>
      </c>
      <c r="Z44" s="60" t="s">
        <v>295</v>
      </c>
      <c r="AA44" s="60">
        <v>2.8</v>
      </c>
      <c r="AB44" s="60" t="s">
        <v>138</v>
      </c>
      <c r="AC44" s="59">
        <v>5</v>
      </c>
    </row>
    <row r="45" spans="1:29" x14ac:dyDescent="0.25">
      <c r="A45" s="79" t="str">
        <f t="shared" si="5"/>
        <v>3</v>
      </c>
      <c r="B45" s="82" t="str">
        <f t="shared" si="6"/>
        <v>Luke Vigil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20</v>
      </c>
      <c r="P45" s="56">
        <f t="shared" si="8"/>
        <v>1</v>
      </c>
      <c r="Q45" s="56">
        <f t="shared" si="9"/>
        <v>17</v>
      </c>
      <c r="R45" s="87">
        <f t="shared" si="10"/>
        <v>2</v>
      </c>
      <c r="S45" s="81">
        <f t="shared" si="11"/>
        <v>0.05</v>
      </c>
      <c r="U45" s="43" t="s">
        <v>188</v>
      </c>
      <c r="V45" s="82" t="s">
        <v>207</v>
      </c>
      <c r="W45" s="59">
        <v>2</v>
      </c>
      <c r="X45" s="59">
        <v>2</v>
      </c>
      <c r="Y45" s="60">
        <v>0.05</v>
      </c>
      <c r="Z45" s="60" t="s">
        <v>138</v>
      </c>
      <c r="AA45" s="60">
        <v>0.2857142857142857</v>
      </c>
      <c r="AB45" s="60" t="s">
        <v>138</v>
      </c>
      <c r="AC45" s="59">
        <v>7</v>
      </c>
    </row>
    <row r="46" spans="1:29" ht="13.8" thickBot="1" x14ac:dyDescent="0.3">
      <c r="A46" s="79"/>
      <c r="B46" s="98"/>
      <c r="C46" s="99"/>
      <c r="D46" s="100"/>
      <c r="E46" s="100"/>
      <c r="F46" s="101"/>
      <c r="G46" s="99"/>
      <c r="H46" s="100"/>
      <c r="I46" s="100"/>
      <c r="J46" s="101"/>
      <c r="K46" s="99"/>
      <c r="L46" s="100"/>
      <c r="M46" s="100"/>
      <c r="N46" s="102"/>
      <c r="O46" s="103"/>
      <c r="P46" s="104"/>
      <c r="Q46" s="104"/>
      <c r="R46" s="105"/>
      <c r="S46" s="106"/>
      <c r="V46" s="92"/>
      <c r="W46" s="93"/>
      <c r="X46" s="93"/>
      <c r="Y46" s="91"/>
      <c r="Z46" s="91"/>
      <c r="AA46" s="91"/>
      <c r="AB46" s="91"/>
      <c r="AC46" s="62"/>
    </row>
    <row r="47" spans="1:29" x14ac:dyDescent="0.25">
      <c r="A47" s="18" t="s">
        <v>9</v>
      </c>
      <c r="B47" s="64" t="str">
        <f>B30</f>
        <v>Robert Jimenez</v>
      </c>
      <c r="C47" s="65"/>
      <c r="D47" s="66"/>
      <c r="E47" s="66"/>
      <c r="F47" s="67"/>
      <c r="G47" s="65"/>
      <c r="H47" s="66"/>
      <c r="I47" s="66"/>
      <c r="J47" s="67"/>
      <c r="K47" s="65"/>
      <c r="L47" s="66"/>
      <c r="M47" s="66"/>
      <c r="N47" s="67"/>
      <c r="O47" s="32">
        <f t="shared" ref="O47:Q48" si="12">SUM(C13,G13,K13,O13,C30,G30,K30,O30,C47,G47,K47)</f>
        <v>130</v>
      </c>
      <c r="P47" s="21">
        <f t="shared" si="12"/>
        <v>9</v>
      </c>
      <c r="Q47" s="135">
        <f t="shared" si="12"/>
        <v>70</v>
      </c>
      <c r="R47" s="134"/>
      <c r="S47" s="136">
        <f>SUM(Q47/O47)</f>
        <v>0.53846153846153844</v>
      </c>
      <c r="V47" s="56" t="s">
        <v>23</v>
      </c>
      <c r="W47" s="59">
        <f>SUM(W37:W45)</f>
        <v>55</v>
      </c>
      <c r="X47" s="59">
        <f>SUM(X37:X45)</f>
        <v>55</v>
      </c>
      <c r="Y47" s="62"/>
      <c r="Z47" s="62"/>
      <c r="AA47" s="62"/>
      <c r="AB47" s="62"/>
      <c r="AC47" s="63"/>
    </row>
    <row r="48" spans="1:29" ht="13.8" thickBot="1" x14ac:dyDescent="0.3">
      <c r="A48" s="11"/>
      <c r="B48" s="133" t="str">
        <f>B31</f>
        <v>Angelo Flores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12"/>
        <v>5</v>
      </c>
      <c r="P48" s="56">
        <f t="shared" si="12"/>
        <v>0</v>
      </c>
      <c r="Q48" s="56">
        <f t="shared" si="12"/>
        <v>4</v>
      </c>
      <c r="R48" s="87"/>
      <c r="S48" s="137">
        <f>SUM(Q48/O48)</f>
        <v>0.8</v>
      </c>
      <c r="V48" s="68" t="s">
        <v>24</v>
      </c>
      <c r="W48" s="63"/>
      <c r="X48" s="63"/>
      <c r="Y48" s="69">
        <f>MAX(Y37:Y45)</f>
        <v>0.30769230769230771</v>
      </c>
      <c r="Z48" s="69"/>
      <c r="AA48" s="69">
        <f>MAX(AA37:AA45)</f>
        <v>2.8571428571428572</v>
      </c>
      <c r="AB48" s="69"/>
      <c r="AC48" s="63"/>
    </row>
    <row r="49" spans="1:29" ht="13.8" thickBot="1" x14ac:dyDescent="0.3">
      <c r="A49" s="18"/>
      <c r="B49" s="28" t="s">
        <v>10</v>
      </c>
      <c r="C49" s="29">
        <f t="shared" ref="C49:O49" si="13">SUM(C37:C45)</f>
        <v>0</v>
      </c>
      <c r="D49" s="29">
        <f t="shared" si="13"/>
        <v>0</v>
      </c>
      <c r="E49" s="29">
        <f t="shared" si="13"/>
        <v>0</v>
      </c>
      <c r="F49" s="29">
        <f t="shared" si="13"/>
        <v>0</v>
      </c>
      <c r="G49" s="29">
        <f t="shared" si="13"/>
        <v>0</v>
      </c>
      <c r="H49" s="29">
        <f t="shared" si="13"/>
        <v>0</v>
      </c>
      <c r="I49" s="29">
        <f t="shared" si="13"/>
        <v>0</v>
      </c>
      <c r="J49" s="29">
        <f t="shared" si="13"/>
        <v>0</v>
      </c>
      <c r="K49" s="29">
        <f t="shared" si="13"/>
        <v>0</v>
      </c>
      <c r="L49" s="29">
        <f t="shared" si="13"/>
        <v>0</v>
      </c>
      <c r="M49" s="29">
        <f t="shared" si="13"/>
        <v>0</v>
      </c>
      <c r="N49" s="29">
        <f t="shared" si="13"/>
        <v>0</v>
      </c>
      <c r="O49" s="61">
        <f t="shared" si="13"/>
        <v>135</v>
      </c>
      <c r="P49" s="70">
        <f>SUM(P36:P45)</f>
        <v>9</v>
      </c>
      <c r="Q49" s="70">
        <f>SUM(Q36:Q45)</f>
        <v>74</v>
      </c>
      <c r="R49" s="70">
        <f>SUM(R36:R45)</f>
        <v>55</v>
      </c>
      <c r="S49" s="71">
        <f>AVERAGE(P49/O49)</f>
        <v>6.6666666666666666E-2</v>
      </c>
      <c r="V49" s="68"/>
      <c r="W49" s="63"/>
      <c r="X49" s="63"/>
      <c r="Y49" s="69"/>
      <c r="Z49" s="69"/>
      <c r="AA49" s="69"/>
      <c r="AB49" s="69"/>
      <c r="AC49" s="63"/>
    </row>
    <row r="50" spans="1:29" ht="13.8" thickBot="1" x14ac:dyDescent="0.3">
      <c r="A50" s="18"/>
      <c r="B50" s="28" t="s">
        <v>11</v>
      </c>
      <c r="C50" s="29">
        <f>SUM(O33,C49)</f>
        <v>135</v>
      </c>
      <c r="D50" s="29">
        <f>SUM(P33,D49)</f>
        <v>9</v>
      </c>
      <c r="E50" s="29">
        <f>SUM(Q33,E49)</f>
        <v>74</v>
      </c>
      <c r="F50" s="29">
        <f>SUM(R33,F49)</f>
        <v>55</v>
      </c>
      <c r="G50" s="29">
        <f t="shared" ref="G50:M50" si="14">SUM(C50,G49)</f>
        <v>135</v>
      </c>
      <c r="H50" s="29">
        <f t="shared" si="14"/>
        <v>9</v>
      </c>
      <c r="I50" s="29">
        <f t="shared" si="14"/>
        <v>74</v>
      </c>
      <c r="J50" s="29">
        <f t="shared" si="14"/>
        <v>55</v>
      </c>
      <c r="K50" s="29">
        <f t="shared" si="14"/>
        <v>135</v>
      </c>
      <c r="L50" s="29">
        <f t="shared" si="14"/>
        <v>9</v>
      </c>
      <c r="M50" s="29">
        <f t="shared" si="14"/>
        <v>74</v>
      </c>
      <c r="N50" s="29">
        <f>SUM(AA16,N49)</f>
        <v>0</v>
      </c>
      <c r="O50" s="72"/>
      <c r="P50" s="73"/>
      <c r="Q50" s="73"/>
      <c r="R50" s="73"/>
      <c r="S50" s="74"/>
      <c r="Y50" s="63"/>
      <c r="Z50" s="63"/>
    </row>
    <row r="51" spans="1:29" ht="13.8" thickBot="1" x14ac:dyDescent="0.3">
      <c r="B51" s="50" t="s">
        <v>12</v>
      </c>
      <c r="C51" s="76"/>
      <c r="D51" s="77"/>
      <c r="E51" s="77"/>
      <c r="F51" s="78"/>
      <c r="G51" s="76"/>
      <c r="H51" s="77"/>
      <c r="I51" s="77"/>
      <c r="J51" s="78"/>
      <c r="K51" s="76"/>
      <c r="L51" s="77"/>
      <c r="M51" s="77"/>
      <c r="N51" s="78"/>
      <c r="O51" s="76"/>
      <c r="P51" s="77"/>
      <c r="Q51" s="77">
        <f>SUM(E17,I17,M17,Q17,E34,I34,M34,Q34,E51,I51,M51)</f>
        <v>0</v>
      </c>
      <c r="R51" s="78"/>
      <c r="Y51" s="63"/>
      <c r="Z51" s="63"/>
      <c r="AC51" s="63"/>
    </row>
    <row r="52" spans="1:29" x14ac:dyDescent="0.25">
      <c r="U52" s="39"/>
      <c r="V52" s="148"/>
      <c r="W52" s="148"/>
      <c r="X52" s="148"/>
      <c r="Y52" s="62"/>
      <c r="Z52" s="62"/>
      <c r="AA52" s="141"/>
      <c r="AB52" s="141"/>
      <c r="AC52" s="62"/>
    </row>
    <row r="53" spans="1:29" x14ac:dyDescent="0.25">
      <c r="A53" s="68" t="s">
        <v>25</v>
      </c>
      <c r="C53" s="13">
        <f>MAX(AC37:AC45)</f>
        <v>7</v>
      </c>
      <c r="E53" s="75" t="s">
        <v>26</v>
      </c>
      <c r="U53" s="39"/>
      <c r="V53" s="42"/>
      <c r="W53" s="62"/>
      <c r="X53" s="142"/>
      <c r="Y53" s="62"/>
      <c r="Z53" s="62"/>
      <c r="AA53" s="141"/>
      <c r="AB53" s="141"/>
      <c r="AC53" s="62"/>
    </row>
    <row r="54" spans="1:29" x14ac:dyDescent="0.25">
      <c r="E54" s="75"/>
      <c r="U54" s="39"/>
      <c r="V54" s="42"/>
      <c r="W54" s="62"/>
      <c r="X54" s="143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23"/>
      <c r="Y55" s="62"/>
      <c r="Z55" s="62"/>
      <c r="AA55" s="62"/>
      <c r="AB55" s="62"/>
      <c r="AC55" s="62"/>
    </row>
    <row r="56" spans="1:29" x14ac:dyDescent="0.25">
      <c r="U56" s="39"/>
      <c r="V56" s="42"/>
      <c r="W56" s="62"/>
      <c r="X56" s="123"/>
      <c r="Y56" s="62"/>
      <c r="Z56" s="39"/>
      <c r="AA56" s="39"/>
      <c r="AB56" s="39"/>
      <c r="AC56" s="39"/>
    </row>
    <row r="57" spans="1:29" x14ac:dyDescent="0.25">
      <c r="U57" s="39"/>
      <c r="V57" s="39"/>
      <c r="W57" s="39"/>
      <c r="X57" s="39"/>
      <c r="Y57" s="39"/>
      <c r="Z57" s="39"/>
      <c r="AA57" s="39"/>
      <c r="AB57" s="39"/>
      <c r="AC57" s="39"/>
    </row>
  </sheetData>
  <sheetProtection password="97AA" sheet="1" objects="1" scenarios="1"/>
  <mergeCells count="12">
    <mergeCell ref="V52:X52"/>
    <mergeCell ref="C35:E35"/>
    <mergeCell ref="G35:I35"/>
    <mergeCell ref="K35:M35"/>
    <mergeCell ref="O1:Q1"/>
    <mergeCell ref="C1:E1"/>
    <mergeCell ref="G1:I1"/>
    <mergeCell ref="K1:M1"/>
    <mergeCell ref="K18:M18"/>
    <mergeCell ref="C18:E18"/>
    <mergeCell ref="G18:I18"/>
    <mergeCell ref="O18:Q18"/>
  </mergeCells>
  <phoneticPr fontId="0" type="noConversion"/>
  <conditionalFormatting sqref="Y37:Z46">
    <cfRule type="cellIs" dxfId="9" priority="1" stopIfTrue="1" operator="equal">
      <formula>$Y$48</formula>
    </cfRule>
  </conditionalFormatting>
  <conditionalFormatting sqref="AA37:AB46">
    <cfRule type="cellIs" dxfId="8" priority="2" stopIfTrue="1" operator="equal">
      <formula>$AA$48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8729-81C3-4C6B-A352-D79F4B74447A}">
  <sheetPr codeName="Sheet27"/>
  <dimension ref="A1:AC51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4" ht="13.8" thickBot="1" x14ac:dyDescent="0.3">
      <c r="A1" s="1" t="s">
        <v>0</v>
      </c>
      <c r="B1" s="2" t="s">
        <v>1</v>
      </c>
      <c r="C1" s="144" t="s">
        <v>157</v>
      </c>
      <c r="D1" s="145"/>
      <c r="E1" s="146"/>
      <c r="F1" s="4">
        <v>1</v>
      </c>
      <c r="G1" s="144" t="s">
        <v>156</v>
      </c>
      <c r="H1" s="145"/>
      <c r="I1" s="146"/>
      <c r="J1" s="4">
        <v>5</v>
      </c>
      <c r="K1" s="144" t="s">
        <v>32</v>
      </c>
      <c r="L1" s="145"/>
      <c r="M1" s="146"/>
      <c r="N1" s="4">
        <v>1</v>
      </c>
      <c r="O1" s="144" t="s">
        <v>76</v>
      </c>
      <c r="P1" s="145"/>
      <c r="Q1" s="146"/>
      <c r="R1" s="5">
        <v>5</v>
      </c>
      <c r="S1" s="6"/>
    </row>
    <row r="2" spans="1:24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4" x14ac:dyDescent="0.25">
      <c r="A3" s="79" t="s">
        <v>226</v>
      </c>
      <c r="B3" s="82" t="s">
        <v>125</v>
      </c>
      <c r="C3" s="12">
        <v>5</v>
      </c>
      <c r="D3" s="13">
        <v>3</v>
      </c>
      <c r="E3" s="13">
        <v>0</v>
      </c>
      <c r="F3" s="14">
        <v>0</v>
      </c>
      <c r="G3" s="12">
        <v>4</v>
      </c>
      <c r="H3" s="13">
        <v>2</v>
      </c>
      <c r="I3" s="13">
        <v>0</v>
      </c>
      <c r="J3" s="14">
        <v>1</v>
      </c>
      <c r="K3" s="12">
        <v>4</v>
      </c>
      <c r="L3" s="13">
        <v>3</v>
      </c>
      <c r="M3" s="13">
        <v>0</v>
      </c>
      <c r="N3" s="14">
        <v>2</v>
      </c>
      <c r="O3" s="12">
        <v>5</v>
      </c>
      <c r="P3" s="13">
        <v>1</v>
      </c>
      <c r="Q3" s="13">
        <v>0</v>
      </c>
      <c r="R3" s="14">
        <v>2</v>
      </c>
      <c r="S3" s="17"/>
    </row>
    <row r="4" spans="1:24" x14ac:dyDescent="0.25">
      <c r="A4" s="79" t="s">
        <v>162</v>
      </c>
      <c r="B4" s="82" t="s">
        <v>246</v>
      </c>
      <c r="C4" s="12">
        <v>5</v>
      </c>
      <c r="D4" s="13">
        <v>0</v>
      </c>
      <c r="E4" s="13">
        <v>2</v>
      </c>
      <c r="F4" s="14">
        <v>1</v>
      </c>
      <c r="G4" s="12">
        <v>4</v>
      </c>
      <c r="H4" s="13">
        <v>1</v>
      </c>
      <c r="I4" s="13">
        <v>0</v>
      </c>
      <c r="J4" s="14">
        <v>1</v>
      </c>
      <c r="K4" s="12">
        <v>4</v>
      </c>
      <c r="L4" s="13">
        <v>4</v>
      </c>
      <c r="M4" s="13">
        <v>0</v>
      </c>
      <c r="N4" s="14">
        <v>1</v>
      </c>
      <c r="O4" s="12">
        <v>4</v>
      </c>
      <c r="P4" s="13">
        <v>2</v>
      </c>
      <c r="Q4" s="13">
        <v>0</v>
      </c>
      <c r="R4" s="14">
        <v>2</v>
      </c>
      <c r="S4" s="17"/>
      <c r="T4" s="94"/>
    </row>
    <row r="5" spans="1:24" x14ac:dyDescent="0.25">
      <c r="A5" s="79" t="s">
        <v>247</v>
      </c>
      <c r="B5" s="82" t="s">
        <v>130</v>
      </c>
      <c r="C5" s="12">
        <v>5</v>
      </c>
      <c r="D5" s="13">
        <v>4</v>
      </c>
      <c r="E5" s="13">
        <v>0</v>
      </c>
      <c r="F5" s="14">
        <v>3</v>
      </c>
      <c r="G5" s="12">
        <v>4</v>
      </c>
      <c r="H5" s="13">
        <v>3</v>
      </c>
      <c r="I5" s="13">
        <v>1</v>
      </c>
      <c r="J5" s="14">
        <v>1</v>
      </c>
      <c r="K5" s="12">
        <v>4</v>
      </c>
      <c r="L5" s="13">
        <v>3</v>
      </c>
      <c r="M5" s="13">
        <v>1</v>
      </c>
      <c r="N5" s="14">
        <v>2</v>
      </c>
      <c r="O5" s="12">
        <v>5</v>
      </c>
      <c r="P5" s="13">
        <v>1</v>
      </c>
      <c r="Q5" s="13">
        <v>0</v>
      </c>
      <c r="R5" s="14">
        <v>2</v>
      </c>
      <c r="S5" s="17"/>
      <c r="T5" s="94"/>
    </row>
    <row r="6" spans="1:24" x14ac:dyDescent="0.25">
      <c r="A6" s="79" t="s">
        <v>180</v>
      </c>
      <c r="B6" s="82" t="s">
        <v>248</v>
      </c>
      <c r="C6" s="12">
        <v>5</v>
      </c>
      <c r="D6" s="13">
        <v>2</v>
      </c>
      <c r="E6" s="13">
        <v>1</v>
      </c>
      <c r="F6" s="14">
        <v>2</v>
      </c>
      <c r="G6" s="12">
        <v>4</v>
      </c>
      <c r="H6" s="13">
        <v>1</v>
      </c>
      <c r="I6" s="13">
        <v>0</v>
      </c>
      <c r="J6" s="14">
        <v>8</v>
      </c>
      <c r="K6" s="12">
        <v>4</v>
      </c>
      <c r="L6" s="13">
        <v>3</v>
      </c>
      <c r="M6" s="13">
        <v>0</v>
      </c>
      <c r="N6" s="14">
        <v>2</v>
      </c>
      <c r="O6" s="12">
        <v>4</v>
      </c>
      <c r="P6" s="13">
        <v>3</v>
      </c>
      <c r="Q6" s="13">
        <v>0</v>
      </c>
      <c r="R6" s="14">
        <v>7</v>
      </c>
      <c r="S6" s="17" t="s">
        <v>8</v>
      </c>
      <c r="T6" s="94"/>
    </row>
    <row r="7" spans="1:24" x14ac:dyDescent="0.25">
      <c r="A7" s="79" t="s">
        <v>205</v>
      </c>
      <c r="B7" s="82" t="s">
        <v>249</v>
      </c>
      <c r="C7" s="12">
        <v>4</v>
      </c>
      <c r="D7" s="13">
        <v>1</v>
      </c>
      <c r="E7" s="13">
        <v>0</v>
      </c>
      <c r="F7" s="14">
        <v>0</v>
      </c>
      <c r="G7" s="12">
        <v>4</v>
      </c>
      <c r="H7" s="13">
        <v>2</v>
      </c>
      <c r="I7" s="13">
        <v>0</v>
      </c>
      <c r="J7" s="14">
        <v>0</v>
      </c>
      <c r="K7" s="12">
        <v>3</v>
      </c>
      <c r="L7" s="13">
        <v>0</v>
      </c>
      <c r="M7" s="13">
        <v>0</v>
      </c>
      <c r="N7" s="14">
        <v>0</v>
      </c>
      <c r="O7" s="12">
        <v>0</v>
      </c>
      <c r="P7" s="13">
        <v>0</v>
      </c>
      <c r="Q7" s="13">
        <v>0</v>
      </c>
      <c r="R7" s="14">
        <v>1</v>
      </c>
      <c r="S7" s="17"/>
      <c r="T7" s="94"/>
    </row>
    <row r="8" spans="1:24" x14ac:dyDescent="0.25">
      <c r="A8" s="79" t="s">
        <v>250</v>
      </c>
      <c r="B8" s="82" t="s">
        <v>280</v>
      </c>
      <c r="C8" s="12">
        <v>0</v>
      </c>
      <c r="D8" s="13">
        <v>0</v>
      </c>
      <c r="E8" s="13">
        <v>0</v>
      </c>
      <c r="F8" s="14">
        <v>0</v>
      </c>
      <c r="G8" s="12">
        <v>0</v>
      </c>
      <c r="H8" s="13">
        <v>0</v>
      </c>
      <c r="I8" s="13">
        <v>0</v>
      </c>
      <c r="J8" s="14">
        <v>0</v>
      </c>
      <c r="K8" s="12">
        <v>4</v>
      </c>
      <c r="L8" s="13">
        <v>2</v>
      </c>
      <c r="M8" s="13">
        <v>1</v>
      </c>
      <c r="N8" s="14">
        <v>0</v>
      </c>
      <c r="O8" s="12">
        <v>4</v>
      </c>
      <c r="P8" s="13">
        <v>0</v>
      </c>
      <c r="Q8" s="13">
        <v>1</v>
      </c>
      <c r="R8" s="14">
        <v>0</v>
      </c>
      <c r="S8" s="17"/>
      <c r="T8" s="94"/>
    </row>
    <row r="9" spans="1:24" x14ac:dyDescent="0.25">
      <c r="A9" s="79" t="s">
        <v>178</v>
      </c>
      <c r="B9" s="82" t="s">
        <v>251</v>
      </c>
      <c r="C9" s="12">
        <v>4</v>
      </c>
      <c r="D9" s="13">
        <v>0</v>
      </c>
      <c r="E9" s="13">
        <v>0</v>
      </c>
      <c r="F9" s="14">
        <v>2</v>
      </c>
      <c r="G9" s="12">
        <v>4</v>
      </c>
      <c r="H9" s="13">
        <v>0</v>
      </c>
      <c r="I9" s="13">
        <v>1</v>
      </c>
      <c r="J9" s="14">
        <v>1</v>
      </c>
      <c r="K9" s="12">
        <v>1</v>
      </c>
      <c r="L9" s="13">
        <v>0</v>
      </c>
      <c r="M9" s="13">
        <v>0</v>
      </c>
      <c r="N9" s="14">
        <v>0</v>
      </c>
      <c r="O9" s="12">
        <v>4</v>
      </c>
      <c r="P9" s="13">
        <v>1</v>
      </c>
      <c r="Q9" s="13">
        <v>2</v>
      </c>
      <c r="R9" s="14">
        <v>0</v>
      </c>
      <c r="S9" s="17"/>
      <c r="T9" s="94"/>
    </row>
    <row r="10" spans="1:24" ht="13.8" thickBot="1" x14ac:dyDescent="0.3">
      <c r="A10" s="79"/>
      <c r="B10" s="98"/>
      <c r="C10" s="99"/>
      <c r="D10" s="100"/>
      <c r="E10" s="100"/>
      <c r="F10" s="101"/>
      <c r="G10" s="99"/>
      <c r="H10" s="100"/>
      <c r="I10" s="100"/>
      <c r="J10" s="101"/>
      <c r="K10" s="99"/>
      <c r="L10" s="100"/>
      <c r="M10" s="100"/>
      <c r="N10" s="101"/>
      <c r="O10" s="128"/>
      <c r="P10" s="100"/>
      <c r="Q10" s="100"/>
      <c r="R10" s="102"/>
      <c r="S10" s="17"/>
    </row>
    <row r="11" spans="1:24" x14ac:dyDescent="0.25">
      <c r="A11" s="18" t="s">
        <v>9</v>
      </c>
      <c r="B11" s="19" t="s">
        <v>124</v>
      </c>
      <c r="C11" s="20">
        <v>28</v>
      </c>
      <c r="D11" s="21">
        <v>10</v>
      </c>
      <c r="E11" s="21">
        <v>3</v>
      </c>
      <c r="F11" s="22">
        <v>8</v>
      </c>
      <c r="G11" s="20">
        <v>24</v>
      </c>
      <c r="H11" s="21">
        <v>9</v>
      </c>
      <c r="I11" s="21">
        <v>2</v>
      </c>
      <c r="J11" s="22">
        <v>12</v>
      </c>
      <c r="K11" s="20">
        <v>22</v>
      </c>
      <c r="L11" s="21">
        <v>14</v>
      </c>
      <c r="M11" s="21">
        <v>1</v>
      </c>
      <c r="N11" s="22">
        <v>7</v>
      </c>
      <c r="O11" s="20">
        <v>26</v>
      </c>
      <c r="P11" s="21">
        <v>8</v>
      </c>
      <c r="Q11" s="21">
        <v>3</v>
      </c>
      <c r="R11" s="23">
        <v>14</v>
      </c>
      <c r="S11" s="24"/>
    </row>
    <row r="12" spans="1:24" ht="13.8" thickBot="1" x14ac:dyDescent="0.3">
      <c r="A12" s="18"/>
      <c r="B12" s="139" t="s">
        <v>281</v>
      </c>
      <c r="C12" s="86"/>
      <c r="D12" s="56"/>
      <c r="E12" s="56"/>
      <c r="F12" s="87"/>
      <c r="G12" s="86"/>
      <c r="H12" s="56"/>
      <c r="I12" s="56"/>
      <c r="J12" s="87"/>
      <c r="K12" s="86">
        <v>2</v>
      </c>
      <c r="L12" s="56">
        <v>1</v>
      </c>
      <c r="M12" s="56">
        <v>1</v>
      </c>
      <c r="N12" s="87"/>
      <c r="O12" s="86"/>
      <c r="P12" s="56"/>
      <c r="Q12" s="56"/>
      <c r="R12" s="87"/>
      <c r="S12" s="24"/>
    </row>
    <row r="13" spans="1:24" ht="13.8" thickBot="1" x14ac:dyDescent="0.3">
      <c r="A13" s="18"/>
      <c r="B13" s="28" t="s">
        <v>10</v>
      </c>
      <c r="C13" s="29">
        <f t="shared" ref="C13:R13" si="0">SUM(C3:C9)</f>
        <v>28</v>
      </c>
      <c r="D13" s="29">
        <f t="shared" si="0"/>
        <v>10</v>
      </c>
      <c r="E13" s="29">
        <f t="shared" si="0"/>
        <v>3</v>
      </c>
      <c r="F13" s="29">
        <f t="shared" si="0"/>
        <v>8</v>
      </c>
      <c r="G13" s="29">
        <f t="shared" si="0"/>
        <v>24</v>
      </c>
      <c r="H13" s="29">
        <f t="shared" si="0"/>
        <v>9</v>
      </c>
      <c r="I13" s="29">
        <f t="shared" si="0"/>
        <v>2</v>
      </c>
      <c r="J13" s="29">
        <f t="shared" si="0"/>
        <v>12</v>
      </c>
      <c r="K13" s="29">
        <f t="shared" si="0"/>
        <v>24</v>
      </c>
      <c r="L13" s="29">
        <f t="shared" si="0"/>
        <v>15</v>
      </c>
      <c r="M13" s="29">
        <f t="shared" si="0"/>
        <v>2</v>
      </c>
      <c r="N13" s="29">
        <f t="shared" si="0"/>
        <v>7</v>
      </c>
      <c r="O13" s="29">
        <f t="shared" si="0"/>
        <v>26</v>
      </c>
      <c r="P13" s="29">
        <f t="shared" si="0"/>
        <v>8</v>
      </c>
      <c r="Q13" s="29">
        <f t="shared" si="0"/>
        <v>3</v>
      </c>
      <c r="R13" s="28">
        <f t="shared" si="0"/>
        <v>14</v>
      </c>
      <c r="S13" s="24"/>
    </row>
    <row r="14" spans="1:24" ht="13.8" thickBot="1" x14ac:dyDescent="0.3">
      <c r="A14" s="18"/>
      <c r="B14" s="28" t="s">
        <v>11</v>
      </c>
      <c r="C14" s="30">
        <f>C13</f>
        <v>28</v>
      </c>
      <c r="D14" s="30">
        <f>D13</f>
        <v>10</v>
      </c>
      <c r="E14" s="30">
        <f>E13</f>
        <v>3</v>
      </c>
      <c r="F14" s="30">
        <f>F13</f>
        <v>8</v>
      </c>
      <c r="G14" s="30">
        <f t="shared" ref="G14:R14" si="1">SUM(C14,G13)</f>
        <v>52</v>
      </c>
      <c r="H14" s="30">
        <f t="shared" si="1"/>
        <v>19</v>
      </c>
      <c r="I14" s="30">
        <f t="shared" si="1"/>
        <v>5</v>
      </c>
      <c r="J14" s="30">
        <f t="shared" si="1"/>
        <v>20</v>
      </c>
      <c r="K14" s="30">
        <f t="shared" si="1"/>
        <v>76</v>
      </c>
      <c r="L14" s="30">
        <f t="shared" si="1"/>
        <v>34</v>
      </c>
      <c r="M14" s="30">
        <f t="shared" si="1"/>
        <v>7</v>
      </c>
      <c r="N14" s="30">
        <f t="shared" si="1"/>
        <v>27</v>
      </c>
      <c r="O14" s="31">
        <f t="shared" si="1"/>
        <v>102</v>
      </c>
      <c r="P14" s="30">
        <f t="shared" si="1"/>
        <v>42</v>
      </c>
      <c r="Q14" s="30">
        <f t="shared" si="1"/>
        <v>10</v>
      </c>
      <c r="R14" s="32">
        <f t="shared" si="1"/>
        <v>41</v>
      </c>
      <c r="S14" s="24"/>
    </row>
    <row r="15" spans="1:24" ht="13.8" thickBot="1" x14ac:dyDescent="0.3">
      <c r="A15" s="33"/>
      <c r="B15" s="34" t="s">
        <v>12</v>
      </c>
      <c r="C15" s="35"/>
      <c r="D15" s="36"/>
      <c r="E15" s="36">
        <v>0</v>
      </c>
      <c r="F15" s="36"/>
      <c r="G15" s="35"/>
      <c r="H15" s="36"/>
      <c r="I15" s="36">
        <v>0</v>
      </c>
      <c r="J15" s="36"/>
      <c r="K15" s="35"/>
      <c r="L15" s="36"/>
      <c r="M15" s="36">
        <v>0</v>
      </c>
      <c r="N15" s="36"/>
      <c r="O15" s="35"/>
      <c r="P15" s="36"/>
      <c r="Q15" s="36">
        <v>0</v>
      </c>
      <c r="R15" s="36"/>
      <c r="S15" s="37"/>
    </row>
    <row r="16" spans="1:24" ht="13.5" customHeight="1" thickBot="1" x14ac:dyDescent="0.35">
      <c r="A16" s="1" t="s">
        <v>0</v>
      </c>
      <c r="B16" s="2" t="s">
        <v>1</v>
      </c>
      <c r="C16" s="147" t="s">
        <v>158</v>
      </c>
      <c r="D16" s="145"/>
      <c r="E16" s="146"/>
      <c r="F16" s="4">
        <v>3</v>
      </c>
      <c r="G16" s="147" t="s">
        <v>38</v>
      </c>
      <c r="H16" s="145"/>
      <c r="I16" s="146"/>
      <c r="J16" s="4">
        <v>9</v>
      </c>
      <c r="K16" s="147" t="s">
        <v>75</v>
      </c>
      <c r="L16" s="145"/>
      <c r="M16" s="146"/>
      <c r="N16" s="4">
        <v>9</v>
      </c>
      <c r="O16" s="147" t="s">
        <v>38</v>
      </c>
      <c r="P16" s="145"/>
      <c r="Q16" s="146"/>
      <c r="R16" s="5">
        <v>11</v>
      </c>
      <c r="S16" s="38"/>
      <c r="U16" s="39"/>
      <c r="V16" s="40"/>
      <c r="W16" s="39"/>
      <c r="X16" s="39"/>
    </row>
    <row r="17" spans="1:29" ht="13.8" thickBot="1" x14ac:dyDescent="0.3">
      <c r="A17" s="7" t="s">
        <v>2</v>
      </c>
      <c r="B17" s="2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8" t="s">
        <v>4</v>
      </c>
      <c r="H17" s="8" t="s">
        <v>5</v>
      </c>
      <c r="I17" s="8" t="s">
        <v>6</v>
      </c>
      <c r="J17" s="8" t="s">
        <v>7</v>
      </c>
      <c r="K17" s="8" t="s">
        <v>4</v>
      </c>
      <c r="L17" s="8" t="s">
        <v>5</v>
      </c>
      <c r="M17" s="8" t="s">
        <v>6</v>
      </c>
      <c r="N17" s="8" t="s">
        <v>7</v>
      </c>
      <c r="O17" s="9" t="s">
        <v>4</v>
      </c>
      <c r="P17" s="8" t="s">
        <v>5</v>
      </c>
      <c r="Q17" s="8" t="s">
        <v>6</v>
      </c>
      <c r="R17" s="3" t="s">
        <v>7</v>
      </c>
      <c r="S17" s="10"/>
      <c r="U17" s="39"/>
      <c r="V17" s="39"/>
      <c r="W17" s="39"/>
      <c r="X17" s="39"/>
    </row>
    <row r="18" spans="1:29" x14ac:dyDescent="0.25">
      <c r="A18" s="79" t="str">
        <f t="shared" ref="A18:B24" si="2">A3</f>
        <v>55</v>
      </c>
      <c r="B18" s="82" t="str">
        <f t="shared" si="2"/>
        <v>Wen-Shen Chiu</v>
      </c>
      <c r="C18" s="12">
        <v>5</v>
      </c>
      <c r="D18" s="13">
        <v>3</v>
      </c>
      <c r="E18" s="13">
        <v>0</v>
      </c>
      <c r="F18" s="14">
        <v>1</v>
      </c>
      <c r="G18" s="12">
        <v>4</v>
      </c>
      <c r="H18" s="13">
        <v>1</v>
      </c>
      <c r="I18" s="13">
        <v>0</v>
      </c>
      <c r="J18" s="14">
        <v>1</v>
      </c>
      <c r="K18" s="12">
        <v>5</v>
      </c>
      <c r="L18" s="13">
        <v>2</v>
      </c>
      <c r="M18" s="13">
        <v>1</v>
      </c>
      <c r="N18" s="14">
        <v>1</v>
      </c>
      <c r="O18" s="15">
        <v>5</v>
      </c>
      <c r="P18" s="13">
        <v>3</v>
      </c>
      <c r="Q18" s="13">
        <v>0</v>
      </c>
      <c r="R18" s="16">
        <v>0</v>
      </c>
      <c r="S18" s="17"/>
      <c r="T18" s="94"/>
      <c r="U18" s="140"/>
      <c r="V18" s="42"/>
      <c r="W18" s="41"/>
      <c r="X18" s="39"/>
    </row>
    <row r="19" spans="1:29" ht="12.75" customHeight="1" x14ac:dyDescent="0.25">
      <c r="A19" s="79" t="str">
        <f t="shared" si="2"/>
        <v>23</v>
      </c>
      <c r="B19" s="82" t="str">
        <f t="shared" si="2"/>
        <v>Chi-Cheng Sung</v>
      </c>
      <c r="C19" s="12">
        <v>4</v>
      </c>
      <c r="D19" s="13">
        <v>2</v>
      </c>
      <c r="E19" s="13">
        <v>0</v>
      </c>
      <c r="F19" s="14">
        <v>2</v>
      </c>
      <c r="G19" s="12">
        <v>3</v>
      </c>
      <c r="H19" s="13">
        <v>0</v>
      </c>
      <c r="I19" s="13">
        <v>1</v>
      </c>
      <c r="J19" s="14">
        <v>3</v>
      </c>
      <c r="K19" s="12">
        <v>5</v>
      </c>
      <c r="L19" s="13">
        <v>2</v>
      </c>
      <c r="M19" s="13">
        <v>1</v>
      </c>
      <c r="N19" s="14">
        <v>3</v>
      </c>
      <c r="O19" s="15">
        <v>5</v>
      </c>
      <c r="P19" s="13">
        <v>0</v>
      </c>
      <c r="Q19" s="13">
        <v>0</v>
      </c>
      <c r="R19" s="16">
        <v>4</v>
      </c>
      <c r="S19" s="17"/>
      <c r="T19" s="94"/>
      <c r="U19" s="94"/>
      <c r="V19" s="39"/>
      <c r="W19" s="39"/>
      <c r="X19" s="39"/>
    </row>
    <row r="20" spans="1:29" ht="12.75" customHeight="1" x14ac:dyDescent="0.25">
      <c r="A20" s="79" t="str">
        <f t="shared" si="2"/>
        <v>52</v>
      </c>
      <c r="B20" s="82" t="str">
        <f t="shared" si="2"/>
        <v>Jen-Jang Chang</v>
      </c>
      <c r="C20" s="12">
        <v>4</v>
      </c>
      <c r="D20" s="13">
        <v>2</v>
      </c>
      <c r="E20" s="13">
        <v>0</v>
      </c>
      <c r="F20" s="14">
        <v>2</v>
      </c>
      <c r="G20" s="12">
        <v>3</v>
      </c>
      <c r="H20" s="13">
        <v>0</v>
      </c>
      <c r="I20" s="13">
        <v>0</v>
      </c>
      <c r="J20" s="14">
        <v>4</v>
      </c>
      <c r="K20" s="12">
        <v>5</v>
      </c>
      <c r="L20" s="13">
        <v>4</v>
      </c>
      <c r="M20" s="13">
        <v>0</v>
      </c>
      <c r="N20" s="14">
        <v>3</v>
      </c>
      <c r="O20" s="15">
        <v>5</v>
      </c>
      <c r="P20" s="13">
        <v>3</v>
      </c>
      <c r="Q20" s="13">
        <v>0</v>
      </c>
      <c r="R20" s="16">
        <v>5</v>
      </c>
      <c r="S20" s="17"/>
      <c r="T20" s="94"/>
      <c r="U20" s="94"/>
      <c r="V20" s="39"/>
      <c r="W20" s="39"/>
      <c r="X20" s="39"/>
    </row>
    <row r="21" spans="1:29" ht="12.75" customHeight="1" x14ac:dyDescent="0.25">
      <c r="A21" s="79" t="str">
        <f t="shared" si="2"/>
        <v>21</v>
      </c>
      <c r="B21" s="82" t="str">
        <f t="shared" si="2"/>
        <v>Yu-Ting Kuo</v>
      </c>
      <c r="C21" s="12">
        <v>4</v>
      </c>
      <c r="D21" s="13">
        <v>1</v>
      </c>
      <c r="E21" s="13">
        <v>0</v>
      </c>
      <c r="F21" s="14">
        <v>7</v>
      </c>
      <c r="G21" s="12">
        <v>3</v>
      </c>
      <c r="H21" s="13">
        <v>0</v>
      </c>
      <c r="I21" s="13">
        <v>2</v>
      </c>
      <c r="J21" s="14">
        <v>7</v>
      </c>
      <c r="K21" s="12">
        <v>5</v>
      </c>
      <c r="L21" s="13">
        <v>3</v>
      </c>
      <c r="M21" s="13">
        <v>0</v>
      </c>
      <c r="N21" s="14">
        <v>8</v>
      </c>
      <c r="O21" s="15">
        <v>5</v>
      </c>
      <c r="P21" s="13">
        <v>3</v>
      </c>
      <c r="Q21" s="13">
        <v>0</v>
      </c>
      <c r="R21" s="16">
        <v>5</v>
      </c>
      <c r="S21" s="17"/>
      <c r="T21" s="94"/>
      <c r="U21" s="94"/>
      <c r="V21" s="39"/>
      <c r="W21" s="44"/>
      <c r="X21" s="39"/>
    </row>
    <row r="22" spans="1:29" ht="12.75" customHeight="1" x14ac:dyDescent="0.25">
      <c r="A22" s="79" t="str">
        <f t="shared" si="2"/>
        <v>8</v>
      </c>
      <c r="B22" s="82" t="str">
        <f t="shared" si="2"/>
        <v>Hsi-Fan Chan</v>
      </c>
      <c r="C22" s="12">
        <v>4</v>
      </c>
      <c r="D22" s="13">
        <v>0</v>
      </c>
      <c r="E22" s="13">
        <v>1</v>
      </c>
      <c r="F22" s="14">
        <v>0</v>
      </c>
      <c r="G22" s="12">
        <v>1</v>
      </c>
      <c r="H22" s="13">
        <v>0</v>
      </c>
      <c r="I22" s="13">
        <v>0</v>
      </c>
      <c r="J22" s="14">
        <v>1</v>
      </c>
      <c r="K22" s="12">
        <v>0</v>
      </c>
      <c r="L22" s="13">
        <v>0</v>
      </c>
      <c r="M22" s="13">
        <v>0</v>
      </c>
      <c r="N22" s="14">
        <v>2</v>
      </c>
      <c r="O22" s="15">
        <v>4</v>
      </c>
      <c r="P22" s="13">
        <v>1</v>
      </c>
      <c r="Q22" s="13">
        <v>1</v>
      </c>
      <c r="R22" s="16">
        <v>2</v>
      </c>
      <c r="S22" s="17"/>
      <c r="T22" s="94"/>
      <c r="U22" s="94"/>
      <c r="V22" s="39"/>
      <c r="W22" s="44"/>
      <c r="X22" s="39"/>
    </row>
    <row r="23" spans="1:29" ht="12.75" customHeight="1" x14ac:dyDescent="0.25">
      <c r="A23" s="79" t="str">
        <f t="shared" si="2"/>
        <v>36</v>
      </c>
      <c r="B23" s="82" t="str">
        <f t="shared" si="2"/>
        <v>Chia-Liang Won</v>
      </c>
      <c r="C23" s="12"/>
      <c r="D23" s="13"/>
      <c r="E23" s="13"/>
      <c r="F23" s="14"/>
      <c r="G23" s="12">
        <v>2</v>
      </c>
      <c r="H23" s="13">
        <v>0</v>
      </c>
      <c r="I23" s="13">
        <v>1</v>
      </c>
      <c r="J23" s="14">
        <v>0</v>
      </c>
      <c r="K23" s="12">
        <v>5</v>
      </c>
      <c r="L23" s="13">
        <v>0</v>
      </c>
      <c r="M23" s="13">
        <v>1</v>
      </c>
      <c r="N23" s="14">
        <v>0</v>
      </c>
      <c r="O23" s="15"/>
      <c r="P23" s="13"/>
      <c r="Q23" s="13"/>
      <c r="R23" s="16"/>
      <c r="S23" s="17" t="s">
        <v>8</v>
      </c>
      <c r="T23" s="94"/>
      <c r="U23" s="94"/>
      <c r="V23" s="39"/>
      <c r="W23" s="44"/>
      <c r="X23" s="39"/>
    </row>
    <row r="24" spans="1:29" ht="12.75" customHeight="1" x14ac:dyDescent="0.25">
      <c r="A24" s="79" t="str">
        <f t="shared" si="2"/>
        <v>28</v>
      </c>
      <c r="B24" s="82" t="str">
        <f t="shared" si="2"/>
        <v>Tsung-Hao Tsai</v>
      </c>
      <c r="C24" s="12">
        <v>4</v>
      </c>
      <c r="D24" s="13">
        <v>2</v>
      </c>
      <c r="E24" s="13">
        <v>0</v>
      </c>
      <c r="F24" s="14">
        <v>0</v>
      </c>
      <c r="G24" s="12">
        <v>3</v>
      </c>
      <c r="H24" s="13">
        <v>0</v>
      </c>
      <c r="I24" s="13">
        <v>1</v>
      </c>
      <c r="J24" s="14">
        <v>1</v>
      </c>
      <c r="K24" s="12">
        <v>4</v>
      </c>
      <c r="L24" s="13">
        <v>3</v>
      </c>
      <c r="M24" s="13">
        <v>0</v>
      </c>
      <c r="N24" s="14">
        <v>0</v>
      </c>
      <c r="O24" s="15">
        <v>4</v>
      </c>
      <c r="P24" s="13">
        <v>0</v>
      </c>
      <c r="Q24" s="13">
        <v>0</v>
      </c>
      <c r="R24" s="16">
        <v>1</v>
      </c>
      <c r="S24" s="17"/>
      <c r="T24" s="94"/>
      <c r="U24" s="122"/>
      <c r="V24" s="39"/>
      <c r="W24" s="44"/>
      <c r="X24" s="39"/>
    </row>
    <row r="25" spans="1:29" ht="13.8" thickBot="1" x14ac:dyDescent="0.3">
      <c r="A25" s="79"/>
      <c r="B25" s="83"/>
      <c r="C25" s="99"/>
      <c r="D25" s="100"/>
      <c r="E25" s="100"/>
      <c r="F25" s="101"/>
      <c r="G25" s="99"/>
      <c r="H25" s="100"/>
      <c r="I25" s="100"/>
      <c r="J25" s="101"/>
      <c r="K25" s="99"/>
      <c r="L25" s="100"/>
      <c r="M25" s="100"/>
      <c r="N25" s="101"/>
      <c r="O25" s="128"/>
      <c r="P25" s="100"/>
      <c r="Q25" s="100"/>
      <c r="R25" s="102"/>
      <c r="S25" s="17"/>
      <c r="T25" s="94"/>
      <c r="U25" s="94"/>
      <c r="V25" s="39"/>
      <c r="W25" s="39"/>
      <c r="X25" s="39"/>
    </row>
    <row r="26" spans="1:29" x14ac:dyDescent="0.25">
      <c r="A26" s="18" t="s">
        <v>9</v>
      </c>
      <c r="B26" s="19" t="str">
        <f>B11</f>
        <v>Chun-Yu Lin</v>
      </c>
      <c r="C26" s="20">
        <v>25</v>
      </c>
      <c r="D26" s="21">
        <v>10</v>
      </c>
      <c r="E26" s="21">
        <v>1</v>
      </c>
      <c r="F26" s="22">
        <v>12</v>
      </c>
      <c r="G26" s="20">
        <v>19</v>
      </c>
      <c r="H26" s="21">
        <v>1</v>
      </c>
      <c r="I26" s="21">
        <v>5</v>
      </c>
      <c r="J26" s="22">
        <v>17</v>
      </c>
      <c r="K26" s="20">
        <v>29</v>
      </c>
      <c r="L26" s="21">
        <v>14</v>
      </c>
      <c r="M26" s="21">
        <v>3</v>
      </c>
      <c r="N26" s="22">
        <v>17</v>
      </c>
      <c r="O26" s="20">
        <v>28</v>
      </c>
      <c r="P26" s="21">
        <v>10</v>
      </c>
      <c r="Q26" s="21">
        <v>1</v>
      </c>
      <c r="R26" s="23">
        <v>17</v>
      </c>
      <c r="S26" s="24"/>
      <c r="T26" s="94"/>
      <c r="U26" s="140"/>
      <c r="V26" s="39"/>
      <c r="W26" s="39"/>
      <c r="X26" s="39"/>
    </row>
    <row r="27" spans="1:29" ht="13.8" thickBot="1" x14ac:dyDescent="0.3">
      <c r="A27" s="18"/>
      <c r="B27" s="139" t="str">
        <f>B12</f>
        <v>Chih-Yi Lin</v>
      </c>
      <c r="C27" s="86"/>
      <c r="D27" s="56"/>
      <c r="E27" s="56"/>
      <c r="F27" s="87"/>
      <c r="G27" s="86"/>
      <c r="H27" s="56"/>
      <c r="I27" s="56"/>
      <c r="J27" s="87"/>
      <c r="K27" s="86"/>
      <c r="L27" s="56"/>
      <c r="M27" s="56"/>
      <c r="N27" s="87"/>
      <c r="O27" s="86"/>
      <c r="P27" s="56"/>
      <c r="Q27" s="56"/>
      <c r="R27" s="87"/>
      <c r="S27" s="24"/>
      <c r="U27" s="39"/>
      <c r="V27" s="39"/>
      <c r="W27" s="39"/>
      <c r="X27" s="39"/>
    </row>
    <row r="28" spans="1:29" ht="13.8" thickBot="1" x14ac:dyDescent="0.3">
      <c r="A28" s="18"/>
      <c r="B28" s="28" t="s">
        <v>10</v>
      </c>
      <c r="C28" s="29">
        <f t="shared" ref="C28:R28" si="3">SUM(C18:C24)</f>
        <v>25</v>
      </c>
      <c r="D28" s="29">
        <f t="shared" si="3"/>
        <v>10</v>
      </c>
      <c r="E28" s="29">
        <f t="shared" si="3"/>
        <v>1</v>
      </c>
      <c r="F28" s="29">
        <f t="shared" si="3"/>
        <v>12</v>
      </c>
      <c r="G28" s="29">
        <f t="shared" si="3"/>
        <v>19</v>
      </c>
      <c r="H28" s="29">
        <f t="shared" si="3"/>
        <v>1</v>
      </c>
      <c r="I28" s="29">
        <f t="shared" si="3"/>
        <v>5</v>
      </c>
      <c r="J28" s="29">
        <f t="shared" si="3"/>
        <v>17</v>
      </c>
      <c r="K28" s="29">
        <f t="shared" si="3"/>
        <v>29</v>
      </c>
      <c r="L28" s="29">
        <f t="shared" si="3"/>
        <v>14</v>
      </c>
      <c r="M28" s="29">
        <f t="shared" si="3"/>
        <v>3</v>
      </c>
      <c r="N28" s="29">
        <f t="shared" si="3"/>
        <v>17</v>
      </c>
      <c r="O28" s="29">
        <f t="shared" si="3"/>
        <v>28</v>
      </c>
      <c r="P28" s="29">
        <f t="shared" si="3"/>
        <v>10</v>
      </c>
      <c r="Q28" s="29">
        <f t="shared" si="3"/>
        <v>1</v>
      </c>
      <c r="R28" s="28">
        <f t="shared" si="3"/>
        <v>17</v>
      </c>
      <c r="S28" s="24"/>
      <c r="U28" s="39"/>
      <c r="V28" s="39"/>
      <c r="W28" s="39"/>
      <c r="X28" s="39"/>
    </row>
    <row r="29" spans="1:29" ht="13.8" thickBot="1" x14ac:dyDescent="0.3">
      <c r="A29" s="18"/>
      <c r="B29" s="28" t="s">
        <v>11</v>
      </c>
      <c r="C29" s="30">
        <f>SUM(O14,C28)</f>
        <v>127</v>
      </c>
      <c r="D29" s="30">
        <f>SUM(P14,D28)</f>
        <v>52</v>
      </c>
      <c r="E29" s="30">
        <f>SUM(Q14,E28)</f>
        <v>11</v>
      </c>
      <c r="F29" s="30">
        <f>SUM(R14,F28)</f>
        <v>53</v>
      </c>
      <c r="G29" s="30">
        <f t="shared" ref="G29:R29" si="4">SUM(C29,G28)</f>
        <v>146</v>
      </c>
      <c r="H29" s="30">
        <f t="shared" si="4"/>
        <v>53</v>
      </c>
      <c r="I29" s="30">
        <f t="shared" si="4"/>
        <v>16</v>
      </c>
      <c r="J29" s="30">
        <f t="shared" si="4"/>
        <v>70</v>
      </c>
      <c r="K29" s="30">
        <f t="shared" si="4"/>
        <v>175</v>
      </c>
      <c r="L29" s="30">
        <f t="shared" si="4"/>
        <v>67</v>
      </c>
      <c r="M29" s="30">
        <f t="shared" si="4"/>
        <v>19</v>
      </c>
      <c r="N29" s="30">
        <f t="shared" si="4"/>
        <v>87</v>
      </c>
      <c r="O29" s="31">
        <f t="shared" si="4"/>
        <v>203</v>
      </c>
      <c r="P29" s="30">
        <f t="shared" si="4"/>
        <v>77</v>
      </c>
      <c r="Q29" s="30">
        <f t="shared" si="4"/>
        <v>20</v>
      </c>
      <c r="R29" s="32">
        <f t="shared" si="4"/>
        <v>104</v>
      </c>
      <c r="S29" s="45"/>
      <c r="U29" s="39"/>
      <c r="V29" s="39"/>
      <c r="W29" s="39"/>
      <c r="X29" s="39"/>
    </row>
    <row r="30" spans="1:29" ht="13.8" thickBot="1" x14ac:dyDescent="0.3">
      <c r="A30" s="33"/>
      <c r="B30" s="34" t="s">
        <v>12</v>
      </c>
      <c r="C30" s="35"/>
      <c r="D30" s="36"/>
      <c r="E30" s="36"/>
      <c r="F30" s="36"/>
      <c r="G30" s="35"/>
      <c r="H30" s="36"/>
      <c r="I30" s="36"/>
      <c r="J30" s="36"/>
      <c r="K30" s="35"/>
      <c r="L30" s="36"/>
      <c r="M30" s="36"/>
      <c r="N30" s="36"/>
      <c r="O30" s="35"/>
      <c r="P30" s="36"/>
      <c r="Q30" s="36"/>
      <c r="R30" s="46"/>
      <c r="S30" s="47"/>
      <c r="V30" s="48" t="s">
        <v>13</v>
      </c>
    </row>
    <row r="31" spans="1:29" ht="13.8" thickBot="1" x14ac:dyDescent="0.3">
      <c r="A31" s="1" t="s">
        <v>0</v>
      </c>
      <c r="B31" s="28" t="s">
        <v>1</v>
      </c>
      <c r="C31" s="144"/>
      <c r="D31" s="145"/>
      <c r="E31" s="146"/>
      <c r="F31" s="49"/>
      <c r="G31" s="144"/>
      <c r="H31" s="145"/>
      <c r="I31" s="146"/>
      <c r="J31" s="49"/>
      <c r="K31" s="144"/>
      <c r="L31" s="145"/>
      <c r="M31" s="149"/>
      <c r="N31" s="50"/>
      <c r="O31" s="51" t="s">
        <v>14</v>
      </c>
      <c r="P31" s="52"/>
      <c r="Q31" s="4"/>
      <c r="R31" s="53">
        <f>SUM(F1,J1,N1,R1,F16,J16,N16,R16,F31,J31,N31)</f>
        <v>44</v>
      </c>
      <c r="S31" s="54" t="s">
        <v>15</v>
      </c>
    </row>
    <row r="32" spans="1:29" ht="13.8" thickBot="1" x14ac:dyDescent="0.3">
      <c r="A32" s="7" t="s">
        <v>2</v>
      </c>
      <c r="B32" s="2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4</v>
      </c>
      <c r="H32" s="8" t="s">
        <v>5</v>
      </c>
      <c r="I32" s="8" t="s">
        <v>6</v>
      </c>
      <c r="J32" s="8" t="s">
        <v>7</v>
      </c>
      <c r="K32" s="8" t="s">
        <v>4</v>
      </c>
      <c r="L32" s="8" t="s">
        <v>16</v>
      </c>
      <c r="M32" s="8" t="s">
        <v>6</v>
      </c>
      <c r="N32" s="8" t="s">
        <v>7</v>
      </c>
      <c r="O32" s="1" t="s">
        <v>4</v>
      </c>
      <c r="P32" s="1" t="s">
        <v>5</v>
      </c>
      <c r="Q32" s="1" t="s">
        <v>6</v>
      </c>
      <c r="R32" s="1" t="s">
        <v>7</v>
      </c>
      <c r="S32" s="55" t="s">
        <v>17</v>
      </c>
      <c r="U32" s="41" t="s">
        <v>18</v>
      </c>
      <c r="V32" s="56" t="s">
        <v>19</v>
      </c>
      <c r="W32" s="57" t="s">
        <v>7</v>
      </c>
      <c r="X32" s="57" t="s">
        <v>20</v>
      </c>
      <c r="Y32" s="57" t="s">
        <v>21</v>
      </c>
      <c r="Z32" s="57" t="s">
        <v>27</v>
      </c>
      <c r="AA32" s="57" t="s">
        <v>300</v>
      </c>
      <c r="AB32" s="57" t="s">
        <v>27</v>
      </c>
      <c r="AC32" s="57" t="s">
        <v>22</v>
      </c>
    </row>
    <row r="33" spans="1:29" ht="13.8" thickTop="1" x14ac:dyDescent="0.25">
      <c r="A33" s="79" t="str">
        <f t="shared" ref="A33:A39" si="5">A3</f>
        <v>55</v>
      </c>
      <c r="B33" s="82" t="str">
        <f t="shared" ref="B33:B39" si="6">B18</f>
        <v>Wen-Shen Chiu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58">
        <f t="shared" ref="O33:R39" si="7">SUM(C3,G3,K3,O3,C18,G18,K18,O18,C33,G33,K33)</f>
        <v>37</v>
      </c>
      <c r="P33" s="84">
        <f t="shared" si="7"/>
        <v>18</v>
      </c>
      <c r="Q33" s="84">
        <f t="shared" si="7"/>
        <v>1</v>
      </c>
      <c r="R33" s="85">
        <f t="shared" si="7"/>
        <v>8</v>
      </c>
      <c r="S33" s="80">
        <f>IF(O33=0,0,AVERAGE(P33/O33))</f>
        <v>0.48648648648648651</v>
      </c>
      <c r="U33" s="43" t="s">
        <v>226</v>
      </c>
      <c r="V33" s="82" t="s">
        <v>125</v>
      </c>
      <c r="W33" s="59">
        <v>8</v>
      </c>
      <c r="X33" s="59">
        <v>8</v>
      </c>
      <c r="Y33" s="60">
        <v>0.48648648648648651</v>
      </c>
      <c r="Z33" s="60" t="s">
        <v>138</v>
      </c>
      <c r="AA33" s="60">
        <v>1</v>
      </c>
      <c r="AB33" s="60" t="s">
        <v>138</v>
      </c>
      <c r="AC33" s="59">
        <v>8</v>
      </c>
    </row>
    <row r="34" spans="1:29" x14ac:dyDescent="0.25">
      <c r="A34" s="79" t="str">
        <f t="shared" si="5"/>
        <v>23</v>
      </c>
      <c r="B34" s="82" t="str">
        <f t="shared" si="6"/>
        <v>Chi-Cheng Sung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86">
        <f t="shared" si="7"/>
        <v>34</v>
      </c>
      <c r="P34" s="56">
        <f t="shared" si="7"/>
        <v>11</v>
      </c>
      <c r="Q34" s="56">
        <f t="shared" si="7"/>
        <v>4</v>
      </c>
      <c r="R34" s="87">
        <f t="shared" si="7"/>
        <v>17</v>
      </c>
      <c r="S34" s="81">
        <f t="shared" ref="S34:S39" si="8">IF(O34=0,0,AVERAGE(P34/O34))</f>
        <v>0.3235294117647059</v>
      </c>
      <c r="U34" s="43" t="s">
        <v>162</v>
      </c>
      <c r="V34" s="82" t="s">
        <v>246</v>
      </c>
      <c r="W34" s="59">
        <v>17</v>
      </c>
      <c r="X34" s="59">
        <v>17</v>
      </c>
      <c r="Y34" s="60">
        <v>0.3235294117647059</v>
      </c>
      <c r="Z34" s="60" t="s">
        <v>138</v>
      </c>
      <c r="AA34" s="60">
        <v>2.125</v>
      </c>
      <c r="AB34" s="60" t="s">
        <v>138</v>
      </c>
      <c r="AC34" s="59">
        <v>8</v>
      </c>
    </row>
    <row r="35" spans="1:29" x14ac:dyDescent="0.25">
      <c r="A35" s="79" t="str">
        <f t="shared" si="5"/>
        <v>52</v>
      </c>
      <c r="B35" s="82" t="str">
        <f t="shared" si="6"/>
        <v>Jen-Jang Chang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86">
        <f t="shared" si="7"/>
        <v>35</v>
      </c>
      <c r="P35" s="56">
        <f t="shared" si="7"/>
        <v>20</v>
      </c>
      <c r="Q35" s="56">
        <f t="shared" si="7"/>
        <v>2</v>
      </c>
      <c r="R35" s="87">
        <f t="shared" si="7"/>
        <v>22</v>
      </c>
      <c r="S35" s="81">
        <f t="shared" si="8"/>
        <v>0.5714285714285714</v>
      </c>
      <c r="U35" s="43" t="s">
        <v>247</v>
      </c>
      <c r="V35" s="82" t="s">
        <v>130</v>
      </c>
      <c r="W35" s="59">
        <v>22</v>
      </c>
      <c r="X35" s="59">
        <v>22</v>
      </c>
      <c r="Y35" s="60">
        <v>0.5714285714285714</v>
      </c>
      <c r="Z35" s="60" t="s">
        <v>138</v>
      </c>
      <c r="AA35" s="60">
        <v>2.75</v>
      </c>
      <c r="AB35" s="60" t="s">
        <v>138</v>
      </c>
      <c r="AC35" s="59">
        <v>8</v>
      </c>
    </row>
    <row r="36" spans="1:29" x14ac:dyDescent="0.25">
      <c r="A36" s="79" t="str">
        <f t="shared" si="5"/>
        <v>21</v>
      </c>
      <c r="B36" s="82" t="str">
        <f t="shared" si="6"/>
        <v>Yu-Ting Kuo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86">
        <f t="shared" si="7"/>
        <v>34</v>
      </c>
      <c r="P36" s="56">
        <f t="shared" si="7"/>
        <v>16</v>
      </c>
      <c r="Q36" s="56">
        <f t="shared" si="7"/>
        <v>3</v>
      </c>
      <c r="R36" s="87">
        <f t="shared" si="7"/>
        <v>46</v>
      </c>
      <c r="S36" s="81">
        <f t="shared" si="8"/>
        <v>0.47058823529411764</v>
      </c>
      <c r="U36" s="43" t="s">
        <v>180</v>
      </c>
      <c r="V36" s="82" t="s">
        <v>248</v>
      </c>
      <c r="W36" s="59">
        <v>46</v>
      </c>
      <c r="X36" s="59">
        <v>46</v>
      </c>
      <c r="Y36" s="60">
        <v>0.47058823529411764</v>
      </c>
      <c r="Z36" s="60" t="s">
        <v>138</v>
      </c>
      <c r="AA36" s="60">
        <v>5.75</v>
      </c>
      <c r="AB36" s="60" t="s">
        <v>138</v>
      </c>
      <c r="AC36" s="59">
        <v>8</v>
      </c>
    </row>
    <row r="37" spans="1:29" x14ac:dyDescent="0.25">
      <c r="A37" s="79" t="str">
        <f t="shared" si="5"/>
        <v>8</v>
      </c>
      <c r="B37" s="82" t="str">
        <f t="shared" si="6"/>
        <v>Hsi-Fan Chan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86">
        <f t="shared" si="7"/>
        <v>20</v>
      </c>
      <c r="P37" s="56">
        <f t="shared" si="7"/>
        <v>4</v>
      </c>
      <c r="Q37" s="56">
        <f t="shared" si="7"/>
        <v>2</v>
      </c>
      <c r="R37" s="87">
        <f t="shared" si="7"/>
        <v>6</v>
      </c>
      <c r="S37" s="81">
        <f t="shared" si="8"/>
        <v>0.2</v>
      </c>
      <c r="U37" s="43" t="s">
        <v>205</v>
      </c>
      <c r="V37" s="82" t="s">
        <v>249</v>
      </c>
      <c r="W37" s="59">
        <v>6</v>
      </c>
      <c r="X37" s="59">
        <v>6</v>
      </c>
      <c r="Y37" s="60">
        <v>0.2</v>
      </c>
      <c r="Z37" s="60" t="s">
        <v>138</v>
      </c>
      <c r="AA37" s="60">
        <v>0.75</v>
      </c>
      <c r="AB37" s="60" t="s">
        <v>138</v>
      </c>
      <c r="AC37" s="59">
        <v>8</v>
      </c>
    </row>
    <row r="38" spans="1:29" x14ac:dyDescent="0.25">
      <c r="A38" s="79" t="str">
        <f t="shared" si="5"/>
        <v>36</v>
      </c>
      <c r="B38" s="82" t="str">
        <f t="shared" si="6"/>
        <v>Chia-Liang Won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15</v>
      </c>
      <c r="P38" s="56">
        <f t="shared" si="7"/>
        <v>2</v>
      </c>
      <c r="Q38" s="56">
        <f t="shared" si="7"/>
        <v>4</v>
      </c>
      <c r="R38" s="87">
        <f t="shared" si="7"/>
        <v>0</v>
      </c>
      <c r="S38" s="81">
        <f t="shared" si="8"/>
        <v>0.13333333333333333</v>
      </c>
      <c r="U38" s="43" t="s">
        <v>250</v>
      </c>
      <c r="V38" s="82" t="s">
        <v>280</v>
      </c>
      <c r="W38" s="59">
        <v>0</v>
      </c>
      <c r="X38" s="59" t="s">
        <v>301</v>
      </c>
      <c r="Y38" s="60">
        <v>0.13333333333333333</v>
      </c>
      <c r="Z38" s="60" t="s">
        <v>295</v>
      </c>
      <c r="AA38" s="60">
        <v>0</v>
      </c>
      <c r="AB38" s="60" t="s">
        <v>138</v>
      </c>
      <c r="AC38" s="59">
        <v>6</v>
      </c>
    </row>
    <row r="39" spans="1:29" x14ac:dyDescent="0.25">
      <c r="A39" s="79" t="str">
        <f t="shared" si="5"/>
        <v>28</v>
      </c>
      <c r="B39" s="82" t="str">
        <f t="shared" si="6"/>
        <v>Tsung-Hao Tsai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28</v>
      </c>
      <c r="P39" s="56">
        <f t="shared" si="7"/>
        <v>6</v>
      </c>
      <c r="Q39" s="56">
        <f t="shared" si="7"/>
        <v>4</v>
      </c>
      <c r="R39" s="87">
        <f t="shared" si="7"/>
        <v>5</v>
      </c>
      <c r="S39" s="81">
        <f t="shared" si="8"/>
        <v>0.21428571428571427</v>
      </c>
      <c r="U39" s="43" t="s">
        <v>178</v>
      </c>
      <c r="V39" s="82" t="s">
        <v>251</v>
      </c>
      <c r="W39" s="59">
        <v>5</v>
      </c>
      <c r="X39" s="59">
        <v>5</v>
      </c>
      <c r="Y39" s="60">
        <v>0.21428571428571427</v>
      </c>
      <c r="Z39" s="60" t="s">
        <v>138</v>
      </c>
      <c r="AA39" s="60">
        <v>0.625</v>
      </c>
      <c r="AB39" s="60" t="s">
        <v>138</v>
      </c>
      <c r="AC39" s="59">
        <v>8</v>
      </c>
    </row>
    <row r="40" spans="1:29" ht="13.8" thickBot="1" x14ac:dyDescent="0.3">
      <c r="A40" s="79"/>
      <c r="B40" s="98"/>
      <c r="C40" s="99"/>
      <c r="D40" s="100"/>
      <c r="E40" s="100"/>
      <c r="F40" s="101"/>
      <c r="G40" s="99"/>
      <c r="H40" s="100"/>
      <c r="I40" s="100"/>
      <c r="J40" s="101"/>
      <c r="K40" s="99"/>
      <c r="L40" s="100"/>
      <c r="M40" s="100"/>
      <c r="N40" s="102"/>
      <c r="O40" s="103"/>
      <c r="P40" s="104"/>
      <c r="Q40" s="104"/>
      <c r="R40" s="105"/>
      <c r="S40" s="106"/>
      <c r="V40" s="92"/>
      <c r="W40" s="93"/>
      <c r="X40" s="93"/>
      <c r="Y40" s="91"/>
      <c r="Z40" s="91"/>
      <c r="AA40" s="91"/>
      <c r="AB40" s="91"/>
      <c r="AC40" s="62"/>
    </row>
    <row r="41" spans="1:29" x14ac:dyDescent="0.25">
      <c r="A41" s="18" t="s">
        <v>9</v>
      </c>
      <c r="B41" s="64" t="str">
        <f>B26</f>
        <v>Chun-Yu Lin</v>
      </c>
      <c r="C41" s="65"/>
      <c r="D41" s="66"/>
      <c r="E41" s="66"/>
      <c r="F41" s="67"/>
      <c r="G41" s="65"/>
      <c r="H41" s="66"/>
      <c r="I41" s="66"/>
      <c r="J41" s="67"/>
      <c r="K41" s="65"/>
      <c r="L41" s="66"/>
      <c r="M41" s="66"/>
      <c r="N41" s="67"/>
      <c r="O41" s="32">
        <f t="shared" ref="O41:Q42" si="9">SUM(C11,G11,K11,O11,C26,G26,K26,O26,C41,G41,K41)</f>
        <v>201</v>
      </c>
      <c r="P41" s="21">
        <f t="shared" si="9"/>
        <v>76</v>
      </c>
      <c r="Q41" s="135">
        <f t="shared" si="9"/>
        <v>19</v>
      </c>
      <c r="R41" s="134"/>
      <c r="S41" s="136">
        <f>SUM(Q41/O41)</f>
        <v>9.4527363184079602E-2</v>
      </c>
      <c r="V41" s="56" t="s">
        <v>23</v>
      </c>
      <c r="W41" s="59">
        <f>SUM(W33:W39)</f>
        <v>104</v>
      </c>
      <c r="X41" s="59">
        <f>SUM(X33:X39)</f>
        <v>104</v>
      </c>
      <c r="Y41" s="62"/>
      <c r="Z41" s="62"/>
      <c r="AA41" s="62"/>
      <c r="AB41" s="62"/>
      <c r="AC41" s="63"/>
    </row>
    <row r="42" spans="1:29" ht="13.8" thickBot="1" x14ac:dyDescent="0.3">
      <c r="A42" s="11"/>
      <c r="B42" s="133" t="str">
        <f>B27</f>
        <v>Chih-Yi Lin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9"/>
        <v>2</v>
      </c>
      <c r="P42" s="56">
        <f t="shared" si="9"/>
        <v>1</v>
      </c>
      <c r="Q42" s="56">
        <f t="shared" si="9"/>
        <v>1</v>
      </c>
      <c r="R42" s="87"/>
      <c r="S42" s="137">
        <f>SUM(Q42/O42)</f>
        <v>0.5</v>
      </c>
      <c r="V42" s="68" t="s">
        <v>24</v>
      </c>
      <c r="W42" s="63"/>
      <c r="X42" s="63"/>
      <c r="Y42" s="69">
        <f>MAX(Y33:Y39)</f>
        <v>0.5714285714285714</v>
      </c>
      <c r="Z42" s="69"/>
      <c r="AA42" s="69">
        <f>MAX(AA33:AA39)</f>
        <v>5.75</v>
      </c>
      <c r="AB42" s="69"/>
      <c r="AC42" s="63"/>
    </row>
    <row r="43" spans="1:29" ht="13.8" thickBot="1" x14ac:dyDescent="0.3">
      <c r="A43" s="18"/>
      <c r="B43" s="28" t="s">
        <v>10</v>
      </c>
      <c r="C43" s="29">
        <f t="shared" ref="C43:O43" si="10">SUM(C33:C39)</f>
        <v>0</v>
      </c>
      <c r="D43" s="29">
        <f t="shared" si="10"/>
        <v>0</v>
      </c>
      <c r="E43" s="29">
        <f t="shared" si="10"/>
        <v>0</v>
      </c>
      <c r="F43" s="29">
        <f t="shared" si="10"/>
        <v>0</v>
      </c>
      <c r="G43" s="29">
        <f t="shared" si="10"/>
        <v>0</v>
      </c>
      <c r="H43" s="29">
        <f t="shared" si="10"/>
        <v>0</v>
      </c>
      <c r="I43" s="29">
        <f t="shared" si="10"/>
        <v>0</v>
      </c>
      <c r="J43" s="29">
        <f t="shared" si="10"/>
        <v>0</v>
      </c>
      <c r="K43" s="29">
        <f t="shared" si="10"/>
        <v>0</v>
      </c>
      <c r="L43" s="29">
        <f t="shared" si="10"/>
        <v>0</v>
      </c>
      <c r="M43" s="29">
        <f t="shared" si="10"/>
        <v>0</v>
      </c>
      <c r="N43" s="29">
        <f t="shared" si="10"/>
        <v>0</v>
      </c>
      <c r="O43" s="61">
        <f t="shared" si="10"/>
        <v>203</v>
      </c>
      <c r="P43" s="70">
        <f>SUM(P32:P39)</f>
        <v>77</v>
      </c>
      <c r="Q43" s="70">
        <f>SUM(Q32:Q39)</f>
        <v>20</v>
      </c>
      <c r="R43" s="70">
        <f>SUM(R32:R39)</f>
        <v>104</v>
      </c>
      <c r="S43" s="71">
        <f>AVERAGE(P43/O43)</f>
        <v>0.37931034482758619</v>
      </c>
      <c r="V43" s="68"/>
      <c r="W43" s="63"/>
      <c r="X43" s="63"/>
      <c r="Y43" s="69"/>
      <c r="Z43" s="69"/>
      <c r="AA43" s="69"/>
      <c r="AB43" s="69"/>
      <c r="AC43" s="63"/>
    </row>
    <row r="44" spans="1:29" ht="13.8" thickBot="1" x14ac:dyDescent="0.3">
      <c r="A44" s="18"/>
      <c r="B44" s="28" t="s">
        <v>11</v>
      </c>
      <c r="C44" s="29">
        <f>SUM(O29,C43)</f>
        <v>203</v>
      </c>
      <c r="D44" s="29">
        <f>SUM(P29,D43)</f>
        <v>77</v>
      </c>
      <c r="E44" s="29">
        <f>SUM(Q29,E43)</f>
        <v>20</v>
      </c>
      <c r="F44" s="29">
        <f>SUM(R29,F43)</f>
        <v>104</v>
      </c>
      <c r="G44" s="29">
        <f t="shared" ref="G44:M44" si="11">SUM(C44,G43)</f>
        <v>203</v>
      </c>
      <c r="H44" s="29">
        <f t="shared" si="11"/>
        <v>77</v>
      </c>
      <c r="I44" s="29">
        <f t="shared" si="11"/>
        <v>20</v>
      </c>
      <c r="J44" s="29">
        <f t="shared" si="11"/>
        <v>104</v>
      </c>
      <c r="K44" s="29">
        <f t="shared" si="11"/>
        <v>203</v>
      </c>
      <c r="L44" s="29">
        <f t="shared" si="11"/>
        <v>77</v>
      </c>
      <c r="M44" s="29">
        <f t="shared" si="11"/>
        <v>20</v>
      </c>
      <c r="N44" s="29">
        <f>SUM(AA14,N43)</f>
        <v>0</v>
      </c>
      <c r="O44" s="72"/>
      <c r="P44" s="73"/>
      <c r="Q44" s="73"/>
      <c r="R44" s="73"/>
      <c r="S44" s="74"/>
      <c r="Y44" s="63"/>
      <c r="Z44" s="63"/>
    </row>
    <row r="45" spans="1:29" ht="13.8" thickBot="1" x14ac:dyDescent="0.3">
      <c r="B45" s="50" t="s">
        <v>12</v>
      </c>
      <c r="C45" s="76"/>
      <c r="D45" s="77"/>
      <c r="E45" s="77"/>
      <c r="F45" s="78"/>
      <c r="G45" s="76"/>
      <c r="H45" s="77"/>
      <c r="I45" s="77"/>
      <c r="J45" s="78"/>
      <c r="K45" s="76"/>
      <c r="L45" s="77"/>
      <c r="M45" s="77"/>
      <c r="N45" s="78"/>
      <c r="O45" s="76"/>
      <c r="P45" s="77"/>
      <c r="Q45" s="77">
        <f>SUM(E15,I15,M15,Q15,E30,I30,M30,Q30,E45,I45,M45)</f>
        <v>0</v>
      </c>
      <c r="R45" s="78"/>
      <c r="Y45" s="63"/>
      <c r="Z45" s="63"/>
      <c r="AC45" s="63"/>
    </row>
    <row r="46" spans="1:29" x14ac:dyDescent="0.25">
      <c r="U46" s="39"/>
      <c r="V46" s="148"/>
      <c r="W46" s="148"/>
      <c r="X46" s="148"/>
      <c r="Y46" s="62"/>
      <c r="Z46" s="62"/>
      <c r="AA46" s="141"/>
      <c r="AB46" s="141"/>
      <c r="AC46" s="62"/>
    </row>
    <row r="47" spans="1:29" x14ac:dyDescent="0.25">
      <c r="A47" s="68" t="s">
        <v>25</v>
      </c>
      <c r="C47" s="13">
        <f>MAX(AC33:AC39)</f>
        <v>8</v>
      </c>
      <c r="E47" s="75" t="s">
        <v>26</v>
      </c>
      <c r="U47" s="39"/>
      <c r="V47" s="42"/>
      <c r="W47" s="62"/>
      <c r="X47" s="142"/>
      <c r="Y47" s="62"/>
      <c r="Z47" s="62"/>
      <c r="AA47" s="141"/>
      <c r="AB47" s="141"/>
      <c r="AC47" s="62"/>
    </row>
    <row r="48" spans="1:29" x14ac:dyDescent="0.25">
      <c r="E48" s="75"/>
      <c r="U48" s="39"/>
      <c r="V48" s="42"/>
      <c r="W48" s="62"/>
      <c r="X48" s="143"/>
      <c r="Y48" s="62"/>
      <c r="Z48" s="62"/>
      <c r="AA48" s="141"/>
      <c r="AB48" s="141"/>
      <c r="AC48" s="62"/>
    </row>
    <row r="49" spans="21:29" x14ac:dyDescent="0.25">
      <c r="U49" s="39"/>
      <c r="V49" s="42"/>
      <c r="W49" s="62"/>
      <c r="X49" s="123"/>
      <c r="Y49" s="62"/>
      <c r="Z49" s="62"/>
      <c r="AA49" s="62"/>
      <c r="AB49" s="62"/>
      <c r="AC49" s="62"/>
    </row>
    <row r="50" spans="21:29" x14ac:dyDescent="0.25">
      <c r="U50" s="39"/>
      <c r="V50" s="42"/>
      <c r="W50" s="62"/>
      <c r="X50" s="123"/>
      <c r="Y50" s="62"/>
      <c r="Z50" s="39"/>
      <c r="AA50" s="39"/>
      <c r="AB50" s="39"/>
      <c r="AC50" s="39"/>
    </row>
    <row r="51" spans="21:29" x14ac:dyDescent="0.25">
      <c r="U51" s="39"/>
      <c r="V51" s="39"/>
      <c r="W51" s="39"/>
      <c r="X51" s="39"/>
      <c r="Y51" s="39"/>
      <c r="Z51" s="39"/>
      <c r="AA51" s="39"/>
      <c r="AB51" s="39"/>
      <c r="AC51" s="39"/>
    </row>
  </sheetData>
  <sheetProtection password="97AA" sheet="1" objects="1" scenarios="1"/>
  <mergeCells count="12">
    <mergeCell ref="O1:Q1"/>
    <mergeCell ref="C1:E1"/>
    <mergeCell ref="G1:I1"/>
    <mergeCell ref="K1:M1"/>
    <mergeCell ref="V46:X46"/>
    <mergeCell ref="C31:E31"/>
    <mergeCell ref="G31:I31"/>
    <mergeCell ref="K31:M31"/>
    <mergeCell ref="K16:M16"/>
    <mergeCell ref="C16:E16"/>
    <mergeCell ref="G16:I16"/>
    <mergeCell ref="O16:Q16"/>
  </mergeCells>
  <phoneticPr fontId="0" type="noConversion"/>
  <conditionalFormatting sqref="Y33:Z40">
    <cfRule type="cellIs" dxfId="7" priority="1" stopIfTrue="1" operator="equal">
      <formula>$Y$42</formula>
    </cfRule>
  </conditionalFormatting>
  <conditionalFormatting sqref="AA33:AB40">
    <cfRule type="cellIs" dxfId="6" priority="2" stopIfTrue="1" operator="equal">
      <formula>$AA$42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2DA0-DC6A-4913-8751-B289DE63DA0F}">
  <sheetPr codeName="Sheet29"/>
  <dimension ref="A1:AC62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225</v>
      </c>
      <c r="D1" s="145"/>
      <c r="E1" s="146"/>
      <c r="F1" s="4">
        <v>0</v>
      </c>
      <c r="G1" s="144" t="s">
        <v>158</v>
      </c>
      <c r="H1" s="145"/>
      <c r="I1" s="146"/>
      <c r="J1" s="4">
        <v>6</v>
      </c>
      <c r="K1" s="144" t="s">
        <v>31</v>
      </c>
      <c r="L1" s="145"/>
      <c r="M1" s="146"/>
      <c r="N1" s="4">
        <v>6</v>
      </c>
      <c r="O1" s="144" t="s">
        <v>159</v>
      </c>
      <c r="P1" s="145"/>
      <c r="Q1" s="146"/>
      <c r="R1" s="5">
        <v>15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162</v>
      </c>
      <c r="B3" s="82" t="s">
        <v>62</v>
      </c>
      <c r="C3" s="12">
        <v>3</v>
      </c>
      <c r="D3" s="13">
        <v>0</v>
      </c>
      <c r="E3" s="13">
        <v>3</v>
      </c>
      <c r="F3" s="14">
        <v>4</v>
      </c>
      <c r="G3" s="107">
        <v>3</v>
      </c>
      <c r="H3" s="108">
        <v>0</v>
      </c>
      <c r="I3" s="108">
        <v>0</v>
      </c>
      <c r="J3" s="109">
        <v>4</v>
      </c>
      <c r="K3" s="107">
        <v>3</v>
      </c>
      <c r="L3" s="108">
        <v>0</v>
      </c>
      <c r="M3" s="108">
        <v>3</v>
      </c>
      <c r="N3" s="109">
        <v>5</v>
      </c>
      <c r="O3" s="12">
        <v>4</v>
      </c>
      <c r="P3" s="13">
        <v>0</v>
      </c>
      <c r="Q3" s="13">
        <v>4</v>
      </c>
      <c r="R3" s="14">
        <v>2</v>
      </c>
      <c r="S3" s="17"/>
    </row>
    <row r="4" spans="1:19" x14ac:dyDescent="0.25">
      <c r="A4" s="79" t="s">
        <v>226</v>
      </c>
      <c r="B4" s="82" t="s">
        <v>69</v>
      </c>
      <c r="C4" s="12">
        <v>3</v>
      </c>
      <c r="D4" s="13">
        <v>1</v>
      </c>
      <c r="E4" s="13">
        <v>0</v>
      </c>
      <c r="F4" s="14">
        <v>2</v>
      </c>
      <c r="G4" s="107">
        <v>2</v>
      </c>
      <c r="H4" s="108">
        <v>0</v>
      </c>
      <c r="I4" s="108">
        <v>1</v>
      </c>
      <c r="J4" s="109">
        <v>1</v>
      </c>
      <c r="K4" s="107">
        <v>4</v>
      </c>
      <c r="L4" s="108">
        <v>1</v>
      </c>
      <c r="M4" s="108">
        <v>1</v>
      </c>
      <c r="N4" s="109">
        <v>2</v>
      </c>
      <c r="O4" s="12">
        <v>3</v>
      </c>
      <c r="P4" s="13">
        <v>0</v>
      </c>
      <c r="Q4" s="13">
        <v>0</v>
      </c>
      <c r="R4" s="14">
        <v>0</v>
      </c>
      <c r="S4" s="17"/>
    </row>
    <row r="5" spans="1:19" x14ac:dyDescent="0.25">
      <c r="A5" s="79" t="s">
        <v>175</v>
      </c>
      <c r="B5" s="82" t="s">
        <v>85</v>
      </c>
      <c r="C5" s="12">
        <v>3</v>
      </c>
      <c r="D5" s="13">
        <v>1</v>
      </c>
      <c r="E5" s="13">
        <v>0</v>
      </c>
      <c r="F5" s="14">
        <v>2</v>
      </c>
      <c r="G5" s="107">
        <v>3</v>
      </c>
      <c r="H5" s="108">
        <v>0</v>
      </c>
      <c r="I5" s="108">
        <v>2</v>
      </c>
      <c r="J5" s="109">
        <v>1</v>
      </c>
      <c r="K5" s="107">
        <v>4</v>
      </c>
      <c r="L5" s="108">
        <v>0</v>
      </c>
      <c r="M5" s="108">
        <v>1</v>
      </c>
      <c r="N5" s="109">
        <v>1</v>
      </c>
      <c r="O5" s="12">
        <v>3</v>
      </c>
      <c r="P5" s="13">
        <v>0</v>
      </c>
      <c r="Q5" s="13">
        <v>1</v>
      </c>
      <c r="R5" s="14">
        <v>3</v>
      </c>
      <c r="S5" s="17"/>
    </row>
    <row r="6" spans="1:19" x14ac:dyDescent="0.25">
      <c r="A6" s="79" t="s">
        <v>174</v>
      </c>
      <c r="B6" s="82" t="s">
        <v>87</v>
      </c>
      <c r="C6" s="12">
        <v>3</v>
      </c>
      <c r="D6" s="13">
        <v>1</v>
      </c>
      <c r="E6" s="13">
        <v>2</v>
      </c>
      <c r="F6" s="14">
        <v>1</v>
      </c>
      <c r="G6" s="107">
        <v>3</v>
      </c>
      <c r="H6" s="108">
        <v>0</v>
      </c>
      <c r="I6" s="108">
        <v>3</v>
      </c>
      <c r="J6" s="109">
        <v>2</v>
      </c>
      <c r="K6" s="107"/>
      <c r="L6" s="108"/>
      <c r="M6" s="108"/>
      <c r="N6" s="109"/>
      <c r="O6" s="12">
        <v>3</v>
      </c>
      <c r="P6" s="13">
        <v>0</v>
      </c>
      <c r="Q6" s="13">
        <v>3</v>
      </c>
      <c r="R6" s="14">
        <v>1</v>
      </c>
      <c r="S6" s="17" t="s">
        <v>8</v>
      </c>
    </row>
    <row r="7" spans="1:19" x14ac:dyDescent="0.25">
      <c r="A7" s="79" t="s">
        <v>227</v>
      </c>
      <c r="B7" s="82" t="s">
        <v>86</v>
      </c>
      <c r="C7" s="12">
        <v>3</v>
      </c>
      <c r="D7" s="13">
        <v>0</v>
      </c>
      <c r="E7" s="13">
        <v>0</v>
      </c>
      <c r="F7" s="14">
        <v>0</v>
      </c>
      <c r="G7" s="107">
        <v>3</v>
      </c>
      <c r="H7" s="108">
        <v>0</v>
      </c>
      <c r="I7" s="108">
        <v>3</v>
      </c>
      <c r="J7" s="109">
        <v>1</v>
      </c>
      <c r="K7" s="107">
        <v>3</v>
      </c>
      <c r="L7" s="108">
        <v>1</v>
      </c>
      <c r="M7" s="108">
        <v>2</v>
      </c>
      <c r="N7" s="109">
        <v>1</v>
      </c>
      <c r="O7" s="12">
        <v>3</v>
      </c>
      <c r="P7" s="13">
        <v>0</v>
      </c>
      <c r="Q7" s="13">
        <v>2</v>
      </c>
      <c r="R7" s="14">
        <v>0</v>
      </c>
      <c r="S7" s="17"/>
    </row>
    <row r="8" spans="1:19" x14ac:dyDescent="0.25">
      <c r="A8" s="79" t="s">
        <v>201</v>
      </c>
      <c r="B8" s="82" t="s">
        <v>131</v>
      </c>
      <c r="C8" s="12">
        <v>3</v>
      </c>
      <c r="D8" s="13">
        <v>0</v>
      </c>
      <c r="E8" s="13">
        <v>2</v>
      </c>
      <c r="F8" s="14">
        <v>0</v>
      </c>
      <c r="G8" s="107">
        <v>3</v>
      </c>
      <c r="H8" s="108">
        <v>0</v>
      </c>
      <c r="I8" s="108">
        <v>3</v>
      </c>
      <c r="J8" s="109">
        <v>1</v>
      </c>
      <c r="K8" s="107"/>
      <c r="L8" s="108"/>
      <c r="M8" s="108"/>
      <c r="N8" s="109"/>
      <c r="O8" s="12">
        <v>3</v>
      </c>
      <c r="P8" s="13">
        <v>1</v>
      </c>
      <c r="Q8" s="13">
        <v>1</v>
      </c>
      <c r="R8" s="14">
        <v>1</v>
      </c>
      <c r="S8" s="17"/>
    </row>
    <row r="9" spans="1:19" x14ac:dyDescent="0.25">
      <c r="A9" s="79" t="s">
        <v>180</v>
      </c>
      <c r="B9" s="82" t="s">
        <v>278</v>
      </c>
      <c r="C9" s="12"/>
      <c r="D9" s="13"/>
      <c r="E9" s="13"/>
      <c r="F9" s="14"/>
      <c r="G9" s="107">
        <v>1</v>
      </c>
      <c r="H9" s="108">
        <v>0</v>
      </c>
      <c r="I9" s="108">
        <v>1</v>
      </c>
      <c r="J9" s="109">
        <v>0</v>
      </c>
      <c r="K9" s="107">
        <v>3</v>
      </c>
      <c r="L9" s="108">
        <v>0</v>
      </c>
      <c r="M9" s="108">
        <v>1</v>
      </c>
      <c r="N9" s="109">
        <v>0</v>
      </c>
      <c r="O9" s="12"/>
      <c r="P9" s="13"/>
      <c r="Q9" s="13"/>
      <c r="R9" s="14"/>
      <c r="S9" s="17"/>
    </row>
    <row r="10" spans="1:19" x14ac:dyDescent="0.25">
      <c r="A10" s="79" t="s">
        <v>237</v>
      </c>
      <c r="B10" s="82" t="s">
        <v>144</v>
      </c>
      <c r="C10" s="12"/>
      <c r="D10" s="13"/>
      <c r="E10" s="13"/>
      <c r="F10" s="14"/>
      <c r="G10" s="107"/>
      <c r="H10" s="108"/>
      <c r="I10" s="108"/>
      <c r="J10" s="109"/>
      <c r="K10" s="107">
        <v>0</v>
      </c>
      <c r="L10" s="108">
        <v>0</v>
      </c>
      <c r="M10" s="108">
        <v>0</v>
      </c>
      <c r="N10" s="109">
        <v>0</v>
      </c>
      <c r="O10" s="12"/>
      <c r="P10" s="13"/>
      <c r="Q10" s="13"/>
      <c r="R10" s="14"/>
      <c r="S10" s="17"/>
    </row>
    <row r="11" spans="1:19" x14ac:dyDescent="0.25">
      <c r="A11" s="79" t="s">
        <v>194</v>
      </c>
      <c r="B11" s="82" t="s">
        <v>279</v>
      </c>
      <c r="C11" s="12"/>
      <c r="D11" s="13"/>
      <c r="E11" s="13"/>
      <c r="F11" s="14"/>
      <c r="G11" s="12"/>
      <c r="H11" s="13"/>
      <c r="I11" s="13"/>
      <c r="J11" s="14"/>
      <c r="K11" s="12">
        <v>3</v>
      </c>
      <c r="L11" s="13">
        <v>0</v>
      </c>
      <c r="M11" s="13">
        <v>3</v>
      </c>
      <c r="N11" s="14">
        <v>1</v>
      </c>
      <c r="O11" s="15"/>
      <c r="P11" s="13"/>
      <c r="Q11" s="13"/>
      <c r="R11" s="16"/>
      <c r="S11" s="17"/>
    </row>
    <row r="12" spans="1:19" x14ac:dyDescent="0.25">
      <c r="A12" s="79" t="s">
        <v>188</v>
      </c>
      <c r="B12" s="82" t="s">
        <v>287</v>
      </c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</row>
    <row r="13" spans="1:19" ht="13.8" thickBot="1" x14ac:dyDescent="0.3">
      <c r="A13" s="79"/>
      <c r="B13" s="98"/>
      <c r="C13" s="99"/>
      <c r="D13" s="100"/>
      <c r="E13" s="100"/>
      <c r="F13" s="101"/>
      <c r="G13" s="99"/>
      <c r="H13" s="100"/>
      <c r="I13" s="100"/>
      <c r="J13" s="101"/>
      <c r="K13" s="99"/>
      <c r="L13" s="100"/>
      <c r="M13" s="100"/>
      <c r="N13" s="101"/>
      <c r="O13" s="128"/>
      <c r="P13" s="100"/>
      <c r="Q13" s="100"/>
      <c r="R13" s="102"/>
      <c r="S13" s="17"/>
    </row>
    <row r="14" spans="1:19" x14ac:dyDescent="0.25">
      <c r="A14" s="18" t="s">
        <v>9</v>
      </c>
      <c r="B14" s="19" t="s">
        <v>228</v>
      </c>
      <c r="C14" s="20">
        <v>18</v>
      </c>
      <c r="D14" s="21">
        <v>3</v>
      </c>
      <c r="E14" s="21">
        <v>7</v>
      </c>
      <c r="F14" s="22">
        <v>9</v>
      </c>
      <c r="G14" s="20">
        <v>12</v>
      </c>
      <c r="H14" s="21">
        <v>0</v>
      </c>
      <c r="I14" s="21">
        <v>8</v>
      </c>
      <c r="J14" s="22">
        <v>10</v>
      </c>
      <c r="K14" s="20">
        <v>11</v>
      </c>
      <c r="L14" s="21">
        <v>2</v>
      </c>
      <c r="M14" s="21">
        <v>4</v>
      </c>
      <c r="N14" s="22">
        <v>10</v>
      </c>
      <c r="O14" s="20">
        <v>19</v>
      </c>
      <c r="P14" s="21">
        <v>1</v>
      </c>
      <c r="Q14" s="21">
        <v>11</v>
      </c>
      <c r="R14" s="23">
        <v>7</v>
      </c>
      <c r="S14" s="24"/>
    </row>
    <row r="15" spans="1:19" x14ac:dyDescent="0.25">
      <c r="A15" s="18"/>
      <c r="B15" s="139" t="s">
        <v>256</v>
      </c>
      <c r="C15" s="86"/>
      <c r="D15" s="56"/>
      <c r="E15" s="56"/>
      <c r="F15" s="87"/>
      <c r="G15" s="86">
        <v>6</v>
      </c>
      <c r="H15" s="56">
        <v>0</v>
      </c>
      <c r="I15" s="56">
        <v>5</v>
      </c>
      <c r="J15" s="87"/>
      <c r="K15" s="86"/>
      <c r="L15" s="56"/>
      <c r="M15" s="56"/>
      <c r="N15" s="87"/>
      <c r="O15" s="86"/>
      <c r="P15" s="56"/>
      <c r="Q15" s="56"/>
      <c r="R15" s="87"/>
      <c r="S15" s="24"/>
    </row>
    <row r="16" spans="1:19" ht="13.8" thickBot="1" x14ac:dyDescent="0.3">
      <c r="A16" s="18"/>
      <c r="B16" s="139" t="s">
        <v>131</v>
      </c>
      <c r="C16" s="86"/>
      <c r="D16" s="56"/>
      <c r="E16" s="56"/>
      <c r="F16" s="87"/>
      <c r="G16" s="86"/>
      <c r="H16" s="56"/>
      <c r="I16" s="56"/>
      <c r="J16" s="87"/>
      <c r="K16" s="86">
        <v>9</v>
      </c>
      <c r="L16" s="56">
        <v>0</v>
      </c>
      <c r="M16" s="56">
        <v>7</v>
      </c>
      <c r="N16" s="87"/>
      <c r="O16" s="86"/>
      <c r="P16" s="56"/>
      <c r="Q16" s="56"/>
      <c r="R16" s="87"/>
      <c r="S16" s="24"/>
    </row>
    <row r="17" spans="1:24" ht="13.8" thickBot="1" x14ac:dyDescent="0.3">
      <c r="A17" s="18"/>
      <c r="B17" s="28" t="s">
        <v>10</v>
      </c>
      <c r="C17" s="29">
        <f t="shared" ref="C17:R17" si="0">SUM(C3:C12)</f>
        <v>18</v>
      </c>
      <c r="D17" s="29">
        <f t="shared" si="0"/>
        <v>3</v>
      </c>
      <c r="E17" s="29">
        <f t="shared" si="0"/>
        <v>7</v>
      </c>
      <c r="F17" s="29">
        <f t="shared" si="0"/>
        <v>9</v>
      </c>
      <c r="G17" s="29">
        <f t="shared" si="0"/>
        <v>18</v>
      </c>
      <c r="H17" s="29">
        <f t="shared" si="0"/>
        <v>0</v>
      </c>
      <c r="I17" s="29">
        <f t="shared" si="0"/>
        <v>13</v>
      </c>
      <c r="J17" s="29">
        <f t="shared" si="0"/>
        <v>10</v>
      </c>
      <c r="K17" s="29">
        <f t="shared" si="0"/>
        <v>20</v>
      </c>
      <c r="L17" s="29">
        <f t="shared" si="0"/>
        <v>2</v>
      </c>
      <c r="M17" s="29">
        <f t="shared" si="0"/>
        <v>11</v>
      </c>
      <c r="N17" s="29">
        <f t="shared" si="0"/>
        <v>10</v>
      </c>
      <c r="O17" s="29">
        <f t="shared" si="0"/>
        <v>19</v>
      </c>
      <c r="P17" s="29">
        <f t="shared" si="0"/>
        <v>1</v>
      </c>
      <c r="Q17" s="29">
        <f t="shared" si="0"/>
        <v>11</v>
      </c>
      <c r="R17" s="28">
        <f t="shared" si="0"/>
        <v>7</v>
      </c>
      <c r="S17" s="24"/>
    </row>
    <row r="18" spans="1:24" ht="13.8" thickBot="1" x14ac:dyDescent="0.3">
      <c r="A18" s="18"/>
      <c r="B18" s="28" t="s">
        <v>11</v>
      </c>
      <c r="C18" s="30">
        <f>C17</f>
        <v>18</v>
      </c>
      <c r="D18" s="30">
        <f>D17</f>
        <v>3</v>
      </c>
      <c r="E18" s="30">
        <f>E17</f>
        <v>7</v>
      </c>
      <c r="F18" s="30">
        <f>F17</f>
        <v>9</v>
      </c>
      <c r="G18" s="30">
        <f t="shared" ref="G18:R18" si="1">SUM(C18,G17)</f>
        <v>36</v>
      </c>
      <c r="H18" s="30">
        <f t="shared" si="1"/>
        <v>3</v>
      </c>
      <c r="I18" s="30">
        <f t="shared" si="1"/>
        <v>20</v>
      </c>
      <c r="J18" s="30">
        <f t="shared" si="1"/>
        <v>19</v>
      </c>
      <c r="K18" s="30">
        <f t="shared" si="1"/>
        <v>56</v>
      </c>
      <c r="L18" s="30">
        <f t="shared" si="1"/>
        <v>5</v>
      </c>
      <c r="M18" s="30">
        <f t="shared" si="1"/>
        <v>31</v>
      </c>
      <c r="N18" s="30">
        <f t="shared" si="1"/>
        <v>29</v>
      </c>
      <c r="O18" s="31">
        <f t="shared" si="1"/>
        <v>75</v>
      </c>
      <c r="P18" s="30">
        <f t="shared" si="1"/>
        <v>6</v>
      </c>
      <c r="Q18" s="30">
        <f t="shared" si="1"/>
        <v>42</v>
      </c>
      <c r="R18" s="32">
        <f t="shared" si="1"/>
        <v>36</v>
      </c>
      <c r="S18" s="24"/>
    </row>
    <row r="19" spans="1:24" ht="13.8" thickBot="1" x14ac:dyDescent="0.3">
      <c r="A19" s="33"/>
      <c r="B19" s="34" t="s">
        <v>12</v>
      </c>
      <c r="C19" s="35"/>
      <c r="D19" s="36"/>
      <c r="E19" s="36">
        <v>0</v>
      </c>
      <c r="F19" s="36"/>
      <c r="G19" s="35"/>
      <c r="H19" s="36"/>
      <c r="I19" s="36">
        <v>0</v>
      </c>
      <c r="J19" s="36"/>
      <c r="K19" s="35"/>
      <c r="L19" s="36"/>
      <c r="M19" s="36">
        <v>0</v>
      </c>
      <c r="N19" s="36"/>
      <c r="O19" s="35"/>
      <c r="P19" s="36"/>
      <c r="Q19" s="36">
        <v>0</v>
      </c>
      <c r="R19" s="36"/>
      <c r="S19" s="37"/>
    </row>
    <row r="20" spans="1:24" ht="13.5" customHeight="1" thickBot="1" x14ac:dyDescent="0.35">
      <c r="A20" s="1" t="s">
        <v>0</v>
      </c>
      <c r="B20" s="2" t="s">
        <v>1</v>
      </c>
      <c r="C20" s="147" t="s">
        <v>155</v>
      </c>
      <c r="D20" s="145"/>
      <c r="E20" s="146"/>
      <c r="F20" s="4">
        <v>7</v>
      </c>
      <c r="G20" s="147" t="s">
        <v>33</v>
      </c>
      <c r="H20" s="145"/>
      <c r="I20" s="146"/>
      <c r="J20" s="4">
        <v>1</v>
      </c>
      <c r="K20" s="147" t="s">
        <v>154</v>
      </c>
      <c r="L20" s="145"/>
      <c r="M20" s="146"/>
      <c r="N20" s="4">
        <v>6</v>
      </c>
      <c r="O20" s="147" t="s">
        <v>225</v>
      </c>
      <c r="P20" s="145"/>
      <c r="Q20" s="146"/>
      <c r="R20" s="5">
        <v>5</v>
      </c>
      <c r="S20" s="38"/>
      <c r="U20" s="39"/>
      <c r="V20" s="40"/>
      <c r="W20" s="39"/>
      <c r="X20" s="39"/>
    </row>
    <row r="21" spans="1:24" ht="13.8" thickBot="1" x14ac:dyDescent="0.3">
      <c r="A21" s="7" t="s">
        <v>2</v>
      </c>
      <c r="B21" s="2" t="s">
        <v>3</v>
      </c>
      <c r="C21" s="8" t="s">
        <v>4</v>
      </c>
      <c r="D21" s="8" t="s">
        <v>5</v>
      </c>
      <c r="E21" s="8" t="s">
        <v>6</v>
      </c>
      <c r="F21" s="8" t="s">
        <v>7</v>
      </c>
      <c r="G21" s="8" t="s">
        <v>4</v>
      </c>
      <c r="H21" s="8" t="s">
        <v>5</v>
      </c>
      <c r="I21" s="8" t="s">
        <v>6</v>
      </c>
      <c r="J21" s="8" t="s">
        <v>7</v>
      </c>
      <c r="K21" s="8" t="s">
        <v>4</v>
      </c>
      <c r="L21" s="8" t="s">
        <v>5</v>
      </c>
      <c r="M21" s="8" t="s">
        <v>6</v>
      </c>
      <c r="N21" s="8" t="s">
        <v>7</v>
      </c>
      <c r="O21" s="9" t="s">
        <v>4</v>
      </c>
      <c r="P21" s="8" t="s">
        <v>5</v>
      </c>
      <c r="Q21" s="8" t="s">
        <v>6</v>
      </c>
      <c r="R21" s="3" t="s">
        <v>7</v>
      </c>
      <c r="S21" s="10"/>
      <c r="U21" s="39"/>
      <c r="V21" s="39"/>
      <c r="W21" s="39"/>
      <c r="X21" s="39"/>
    </row>
    <row r="22" spans="1:24" x14ac:dyDescent="0.25">
      <c r="A22" s="79" t="str">
        <f t="shared" ref="A22:B31" si="2">A3</f>
        <v>23</v>
      </c>
      <c r="B22" s="82" t="str">
        <f t="shared" si="2"/>
        <v>Braulio Thorne</v>
      </c>
      <c r="C22" s="12">
        <v>4</v>
      </c>
      <c r="D22" s="13">
        <v>1</v>
      </c>
      <c r="E22" s="13">
        <v>1</v>
      </c>
      <c r="F22" s="14">
        <v>2</v>
      </c>
      <c r="G22" s="12">
        <v>4</v>
      </c>
      <c r="H22" s="13">
        <v>2</v>
      </c>
      <c r="I22" s="13">
        <v>0</v>
      </c>
      <c r="J22" s="14">
        <v>3</v>
      </c>
      <c r="K22" s="12">
        <v>2</v>
      </c>
      <c r="L22" s="13">
        <v>0</v>
      </c>
      <c r="M22" s="13">
        <v>0</v>
      </c>
      <c r="N22" s="14">
        <v>1</v>
      </c>
      <c r="O22" s="15">
        <v>3</v>
      </c>
      <c r="P22" s="13">
        <v>2</v>
      </c>
      <c r="Q22" s="13">
        <v>1</v>
      </c>
      <c r="R22" s="16">
        <v>3</v>
      </c>
      <c r="S22" s="17"/>
      <c r="U22" s="41"/>
      <c r="V22" s="42"/>
      <c r="W22" s="41"/>
      <c r="X22" s="39"/>
    </row>
    <row r="23" spans="1:24" ht="12.75" customHeight="1" x14ac:dyDescent="0.25">
      <c r="A23" s="79" t="str">
        <f t="shared" si="2"/>
        <v>55</v>
      </c>
      <c r="B23" s="82" t="str">
        <f t="shared" si="2"/>
        <v>Larry Reed</v>
      </c>
      <c r="C23" s="12">
        <v>1</v>
      </c>
      <c r="D23" s="13">
        <v>0</v>
      </c>
      <c r="E23" s="13">
        <v>0</v>
      </c>
      <c r="F23" s="14">
        <v>0</v>
      </c>
      <c r="G23" s="12">
        <v>1</v>
      </c>
      <c r="H23" s="13">
        <v>0</v>
      </c>
      <c r="I23" s="13">
        <v>0</v>
      </c>
      <c r="J23" s="14">
        <v>1</v>
      </c>
      <c r="K23" s="12"/>
      <c r="L23" s="13"/>
      <c r="M23" s="13"/>
      <c r="N23" s="14"/>
      <c r="O23" s="15"/>
      <c r="P23" s="13"/>
      <c r="Q23" s="13"/>
      <c r="R23" s="16"/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33</v>
      </c>
      <c r="B24" s="82" t="str">
        <f t="shared" si="2"/>
        <v>Rose Reed</v>
      </c>
      <c r="C24" s="12">
        <v>4</v>
      </c>
      <c r="D24" s="13">
        <v>0</v>
      </c>
      <c r="E24" s="13">
        <v>3</v>
      </c>
      <c r="F24" s="14">
        <v>2</v>
      </c>
      <c r="G24" s="12">
        <v>4</v>
      </c>
      <c r="H24" s="13">
        <v>0</v>
      </c>
      <c r="I24" s="13">
        <v>0</v>
      </c>
      <c r="J24" s="14">
        <v>2</v>
      </c>
      <c r="K24" s="12">
        <v>4</v>
      </c>
      <c r="L24" s="13">
        <v>0</v>
      </c>
      <c r="M24" s="13">
        <v>2</v>
      </c>
      <c r="N24" s="14">
        <v>2</v>
      </c>
      <c r="O24" s="15">
        <v>4</v>
      </c>
      <c r="P24" s="13">
        <v>0</v>
      </c>
      <c r="Q24" s="13">
        <v>1</v>
      </c>
      <c r="R24" s="16">
        <v>3</v>
      </c>
      <c r="S24" s="17"/>
      <c r="U24" s="43"/>
      <c r="V24" s="39"/>
      <c r="W24" s="39"/>
      <c r="X24" s="39"/>
    </row>
    <row r="25" spans="1:24" ht="12.75" customHeight="1" x14ac:dyDescent="0.25">
      <c r="A25" s="79" t="str">
        <f t="shared" si="2"/>
        <v>10</v>
      </c>
      <c r="B25" s="82" t="str">
        <f t="shared" si="2"/>
        <v>Reginald Merrick</v>
      </c>
      <c r="C25" s="12">
        <v>3</v>
      </c>
      <c r="D25" s="13">
        <v>1</v>
      </c>
      <c r="E25" s="13">
        <v>1</v>
      </c>
      <c r="F25" s="14">
        <v>0</v>
      </c>
      <c r="G25" s="12">
        <v>3</v>
      </c>
      <c r="H25" s="13">
        <v>0</v>
      </c>
      <c r="I25" s="13">
        <v>3</v>
      </c>
      <c r="J25" s="14">
        <v>2</v>
      </c>
      <c r="K25" s="12">
        <v>1</v>
      </c>
      <c r="L25" s="13">
        <v>1</v>
      </c>
      <c r="M25" s="13">
        <v>0</v>
      </c>
      <c r="N25" s="14">
        <v>0</v>
      </c>
      <c r="O25" s="15">
        <v>3</v>
      </c>
      <c r="P25" s="13">
        <v>0</v>
      </c>
      <c r="Q25" s="13">
        <v>2</v>
      </c>
      <c r="R25" s="16">
        <v>2</v>
      </c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24</v>
      </c>
      <c r="B26" s="82" t="str">
        <f t="shared" si="2"/>
        <v>Cazzie Kirk</v>
      </c>
      <c r="C26" s="12">
        <v>3</v>
      </c>
      <c r="D26" s="13">
        <v>1</v>
      </c>
      <c r="E26" s="13">
        <v>0</v>
      </c>
      <c r="F26" s="14">
        <v>4</v>
      </c>
      <c r="G26" s="12">
        <v>3</v>
      </c>
      <c r="H26" s="13">
        <v>1</v>
      </c>
      <c r="I26" s="13">
        <v>1</v>
      </c>
      <c r="J26" s="14">
        <v>1</v>
      </c>
      <c r="K26" s="12">
        <v>3</v>
      </c>
      <c r="L26" s="13">
        <v>0</v>
      </c>
      <c r="M26" s="13">
        <v>1</v>
      </c>
      <c r="N26" s="14">
        <v>2</v>
      </c>
      <c r="O26" s="15">
        <v>3</v>
      </c>
      <c r="P26" s="13">
        <v>0</v>
      </c>
      <c r="Q26" s="13">
        <v>3</v>
      </c>
      <c r="R26" s="16">
        <v>1</v>
      </c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25</v>
      </c>
      <c r="B27" s="82" t="str">
        <f t="shared" si="2"/>
        <v>Elzie Haskett</v>
      </c>
      <c r="C27" s="12">
        <v>4</v>
      </c>
      <c r="D27" s="13">
        <v>1</v>
      </c>
      <c r="E27" s="13">
        <v>2</v>
      </c>
      <c r="F27" s="14">
        <v>0</v>
      </c>
      <c r="G27" s="12">
        <v>4</v>
      </c>
      <c r="H27" s="13">
        <v>1</v>
      </c>
      <c r="I27" s="13">
        <v>3</v>
      </c>
      <c r="J27" s="14">
        <v>1</v>
      </c>
      <c r="K27" s="12">
        <v>4</v>
      </c>
      <c r="L27" s="13">
        <v>2</v>
      </c>
      <c r="M27" s="13">
        <v>2</v>
      </c>
      <c r="N27" s="14">
        <v>0</v>
      </c>
      <c r="O27" s="15">
        <v>4</v>
      </c>
      <c r="P27" s="13">
        <v>0</v>
      </c>
      <c r="Q27" s="13">
        <v>3</v>
      </c>
      <c r="R27" s="16">
        <v>0</v>
      </c>
      <c r="S27" s="17" t="s">
        <v>8</v>
      </c>
      <c r="U27" s="43"/>
      <c r="V27" s="39"/>
      <c r="W27" s="44"/>
      <c r="X27" s="39"/>
    </row>
    <row r="28" spans="1:24" ht="12.75" customHeight="1" x14ac:dyDescent="0.25">
      <c r="A28" s="79" t="str">
        <f t="shared" si="2"/>
        <v>21</v>
      </c>
      <c r="B28" s="82" t="str">
        <f t="shared" si="2"/>
        <v>Genesis Merrick</v>
      </c>
      <c r="C28" s="12">
        <v>3</v>
      </c>
      <c r="D28" s="13">
        <v>0</v>
      </c>
      <c r="E28" s="13">
        <v>3</v>
      </c>
      <c r="F28" s="14">
        <v>1</v>
      </c>
      <c r="G28" s="12"/>
      <c r="H28" s="13"/>
      <c r="I28" s="13"/>
      <c r="J28" s="14"/>
      <c r="K28" s="12">
        <v>1</v>
      </c>
      <c r="L28" s="13">
        <v>0</v>
      </c>
      <c r="M28" s="13">
        <v>0</v>
      </c>
      <c r="N28" s="14">
        <v>0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12</v>
      </c>
      <c r="B29" s="82" t="str">
        <f t="shared" si="2"/>
        <v>Dorothy Lechman</v>
      </c>
      <c r="C29" s="12"/>
      <c r="D29" s="13"/>
      <c r="E29" s="13"/>
      <c r="F29" s="14"/>
      <c r="G29" s="12"/>
      <c r="H29" s="13"/>
      <c r="I29" s="13"/>
      <c r="J29" s="14"/>
      <c r="K29" s="12"/>
      <c r="L29" s="13"/>
      <c r="M29" s="13"/>
      <c r="N29" s="14"/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1</v>
      </c>
      <c r="B30" s="82" t="str">
        <f t="shared" si="2"/>
        <v>Christian Merrick</v>
      </c>
      <c r="C30" s="12"/>
      <c r="D30" s="13"/>
      <c r="E30" s="13"/>
      <c r="F30" s="14"/>
      <c r="G30" s="12"/>
      <c r="H30" s="13"/>
      <c r="I30" s="13"/>
      <c r="J30" s="14"/>
      <c r="K30" s="12">
        <v>3</v>
      </c>
      <c r="L30" s="13">
        <v>0</v>
      </c>
      <c r="M30" s="13">
        <v>2</v>
      </c>
      <c r="N30" s="14">
        <v>0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3</v>
      </c>
      <c r="B31" s="82" t="str">
        <f t="shared" si="2"/>
        <v>Tony Bush</v>
      </c>
      <c r="C31" s="12"/>
      <c r="D31" s="13"/>
      <c r="E31" s="13"/>
      <c r="F31" s="14"/>
      <c r="G31" s="12">
        <v>3</v>
      </c>
      <c r="H31" s="13">
        <v>0</v>
      </c>
      <c r="I31" s="13">
        <v>2</v>
      </c>
      <c r="J31" s="14">
        <v>0</v>
      </c>
      <c r="K31" s="12">
        <v>4</v>
      </c>
      <c r="L31" s="13">
        <v>1</v>
      </c>
      <c r="M31" s="13">
        <v>3</v>
      </c>
      <c r="N31" s="14">
        <v>2</v>
      </c>
      <c r="O31" s="15">
        <v>4</v>
      </c>
      <c r="P31" s="13">
        <v>1</v>
      </c>
      <c r="Q31" s="13">
        <v>3</v>
      </c>
      <c r="R31" s="16">
        <v>2</v>
      </c>
      <c r="S31" s="17"/>
      <c r="U31" s="43"/>
      <c r="V31" s="39"/>
      <c r="W31" s="44"/>
      <c r="X31" s="39"/>
    </row>
    <row r="32" spans="1:24" ht="13.8" thickBot="1" x14ac:dyDescent="0.3">
      <c r="A32" s="79"/>
      <c r="B32" s="83"/>
      <c r="C32" s="99"/>
      <c r="D32" s="100"/>
      <c r="E32" s="100"/>
      <c r="F32" s="101"/>
      <c r="G32" s="99"/>
      <c r="H32" s="100"/>
      <c r="I32" s="100"/>
      <c r="J32" s="101"/>
      <c r="K32" s="99"/>
      <c r="L32" s="100"/>
      <c r="M32" s="100"/>
      <c r="N32" s="101"/>
      <c r="O32" s="128"/>
      <c r="P32" s="100"/>
      <c r="Q32" s="100"/>
      <c r="R32" s="102"/>
      <c r="S32" s="17"/>
      <c r="U32" s="43"/>
      <c r="V32" s="39"/>
      <c r="W32" s="39"/>
      <c r="X32" s="39"/>
    </row>
    <row r="33" spans="1:29" x14ac:dyDescent="0.25">
      <c r="A33" s="18" t="s">
        <v>9</v>
      </c>
      <c r="B33" s="19" t="str">
        <f>B14</f>
        <v>Jarmael Jones</v>
      </c>
      <c r="C33" s="20">
        <v>22</v>
      </c>
      <c r="D33" s="21">
        <v>4</v>
      </c>
      <c r="E33" s="21">
        <v>10</v>
      </c>
      <c r="F33" s="22">
        <v>9</v>
      </c>
      <c r="G33" s="20">
        <v>22</v>
      </c>
      <c r="H33" s="21">
        <v>4</v>
      </c>
      <c r="I33" s="21">
        <v>9</v>
      </c>
      <c r="J33" s="22">
        <v>10</v>
      </c>
      <c r="K33" s="20">
        <v>22</v>
      </c>
      <c r="L33" s="21">
        <v>4</v>
      </c>
      <c r="M33" s="21">
        <v>10</v>
      </c>
      <c r="N33" s="22">
        <v>7</v>
      </c>
      <c r="O33" s="20">
        <v>21</v>
      </c>
      <c r="P33" s="21">
        <v>3</v>
      </c>
      <c r="Q33" s="21">
        <v>13</v>
      </c>
      <c r="R33" s="23">
        <v>11</v>
      </c>
      <c r="S33" s="24"/>
      <c r="U33" s="39"/>
      <c r="V33" s="39"/>
      <c r="W33" s="39"/>
      <c r="X33" s="39"/>
    </row>
    <row r="34" spans="1:29" x14ac:dyDescent="0.25">
      <c r="A34" s="18"/>
      <c r="B34" s="139" t="str">
        <f>B15</f>
        <v>Phillip Traylor</v>
      </c>
      <c r="C34" s="86"/>
      <c r="D34" s="56"/>
      <c r="E34" s="56"/>
      <c r="F34" s="87"/>
      <c r="G34" s="86"/>
      <c r="H34" s="56"/>
      <c r="I34" s="56"/>
      <c r="J34" s="87"/>
      <c r="K34" s="86"/>
      <c r="L34" s="56"/>
      <c r="M34" s="56"/>
      <c r="N34" s="87"/>
      <c r="O34" s="86"/>
      <c r="P34" s="56"/>
      <c r="Q34" s="56"/>
      <c r="R34" s="87"/>
      <c r="S34" s="24"/>
      <c r="U34" s="39"/>
      <c r="V34" s="39"/>
      <c r="W34" s="39"/>
      <c r="X34" s="39"/>
    </row>
    <row r="35" spans="1:29" ht="13.8" thickBot="1" x14ac:dyDescent="0.3">
      <c r="A35" s="18"/>
      <c r="B35" s="139" t="str">
        <f>B16</f>
        <v>Elzie Haskett</v>
      </c>
      <c r="C35" s="86"/>
      <c r="D35" s="56"/>
      <c r="E35" s="56"/>
      <c r="F35" s="87"/>
      <c r="G35" s="86"/>
      <c r="H35" s="56"/>
      <c r="I35" s="56"/>
      <c r="J35" s="87"/>
      <c r="K35" s="86"/>
      <c r="L35" s="56"/>
      <c r="M35" s="56"/>
      <c r="N35" s="87"/>
      <c r="O35" s="86"/>
      <c r="P35" s="56"/>
      <c r="Q35" s="56"/>
      <c r="R35" s="87"/>
      <c r="S35" s="24"/>
      <c r="U35" s="39"/>
      <c r="V35" s="39"/>
      <c r="W35" s="39"/>
      <c r="X35" s="39"/>
    </row>
    <row r="36" spans="1:29" ht="13.8" thickBot="1" x14ac:dyDescent="0.3">
      <c r="A36" s="18"/>
      <c r="B36" s="28" t="s">
        <v>10</v>
      </c>
      <c r="C36" s="29">
        <f t="shared" ref="C36:R36" si="3">SUM(C22:C31)</f>
        <v>22</v>
      </c>
      <c r="D36" s="29">
        <f t="shared" si="3"/>
        <v>4</v>
      </c>
      <c r="E36" s="29">
        <f t="shared" si="3"/>
        <v>10</v>
      </c>
      <c r="F36" s="29">
        <f t="shared" si="3"/>
        <v>9</v>
      </c>
      <c r="G36" s="29">
        <f t="shared" si="3"/>
        <v>22</v>
      </c>
      <c r="H36" s="29">
        <f t="shared" si="3"/>
        <v>4</v>
      </c>
      <c r="I36" s="29">
        <f t="shared" si="3"/>
        <v>9</v>
      </c>
      <c r="J36" s="29">
        <f t="shared" si="3"/>
        <v>10</v>
      </c>
      <c r="K36" s="29">
        <f t="shared" si="3"/>
        <v>22</v>
      </c>
      <c r="L36" s="29">
        <f t="shared" si="3"/>
        <v>4</v>
      </c>
      <c r="M36" s="29">
        <f t="shared" si="3"/>
        <v>10</v>
      </c>
      <c r="N36" s="29">
        <f t="shared" si="3"/>
        <v>7</v>
      </c>
      <c r="O36" s="29">
        <f t="shared" si="3"/>
        <v>21</v>
      </c>
      <c r="P36" s="29">
        <f t="shared" si="3"/>
        <v>3</v>
      </c>
      <c r="Q36" s="29">
        <f t="shared" si="3"/>
        <v>13</v>
      </c>
      <c r="R36" s="28">
        <f t="shared" si="3"/>
        <v>11</v>
      </c>
      <c r="S36" s="24"/>
      <c r="U36" s="39"/>
      <c r="V36" s="39"/>
      <c r="W36" s="39"/>
      <c r="X36" s="39"/>
    </row>
    <row r="37" spans="1:29" ht="13.8" thickBot="1" x14ac:dyDescent="0.3">
      <c r="A37" s="18"/>
      <c r="B37" s="28" t="s">
        <v>11</v>
      </c>
      <c r="C37" s="30">
        <f>SUM(O18,C36)</f>
        <v>97</v>
      </c>
      <c r="D37" s="30">
        <f>SUM(P18,D36)</f>
        <v>10</v>
      </c>
      <c r="E37" s="30">
        <f>SUM(Q18,E36)</f>
        <v>52</v>
      </c>
      <c r="F37" s="30">
        <f>SUM(R18,F36)</f>
        <v>45</v>
      </c>
      <c r="G37" s="30">
        <f t="shared" ref="G37:R37" si="4">SUM(C37,G36)</f>
        <v>119</v>
      </c>
      <c r="H37" s="30">
        <f t="shared" si="4"/>
        <v>14</v>
      </c>
      <c r="I37" s="30">
        <f t="shared" si="4"/>
        <v>61</v>
      </c>
      <c r="J37" s="30">
        <f t="shared" si="4"/>
        <v>55</v>
      </c>
      <c r="K37" s="30">
        <f t="shared" si="4"/>
        <v>141</v>
      </c>
      <c r="L37" s="30">
        <f t="shared" si="4"/>
        <v>18</v>
      </c>
      <c r="M37" s="30">
        <f t="shared" si="4"/>
        <v>71</v>
      </c>
      <c r="N37" s="30">
        <f t="shared" si="4"/>
        <v>62</v>
      </c>
      <c r="O37" s="31">
        <f t="shared" si="4"/>
        <v>162</v>
      </c>
      <c r="P37" s="30">
        <f t="shared" si="4"/>
        <v>21</v>
      </c>
      <c r="Q37" s="30">
        <f t="shared" si="4"/>
        <v>84</v>
      </c>
      <c r="R37" s="32">
        <f t="shared" si="4"/>
        <v>73</v>
      </c>
      <c r="S37" s="45"/>
      <c r="U37" s="39"/>
      <c r="V37" s="39"/>
      <c r="W37" s="39"/>
      <c r="X37" s="39"/>
    </row>
    <row r="38" spans="1:29" ht="13.8" thickBot="1" x14ac:dyDescent="0.3">
      <c r="A38" s="33"/>
      <c r="B38" s="34" t="s">
        <v>12</v>
      </c>
      <c r="C38" s="35"/>
      <c r="D38" s="36"/>
      <c r="E38" s="36"/>
      <c r="F38" s="36"/>
      <c r="G38" s="35"/>
      <c r="H38" s="36"/>
      <c r="I38" s="36"/>
      <c r="J38" s="36"/>
      <c r="K38" s="35"/>
      <c r="L38" s="36"/>
      <c r="M38" s="36"/>
      <c r="N38" s="36"/>
      <c r="O38" s="35"/>
      <c r="P38" s="36"/>
      <c r="Q38" s="36"/>
      <c r="R38" s="46"/>
      <c r="S38" s="47"/>
      <c r="V38" s="48" t="s">
        <v>13</v>
      </c>
    </row>
    <row r="39" spans="1:29" ht="13.8" thickBot="1" x14ac:dyDescent="0.3">
      <c r="A39" s="1" t="s">
        <v>0</v>
      </c>
      <c r="B39" s="28" t="s">
        <v>1</v>
      </c>
      <c r="C39" s="144"/>
      <c r="D39" s="145"/>
      <c r="E39" s="146"/>
      <c r="F39" s="49"/>
      <c r="G39" s="144"/>
      <c r="H39" s="145"/>
      <c r="I39" s="146"/>
      <c r="J39" s="49"/>
      <c r="K39" s="144"/>
      <c r="L39" s="145"/>
      <c r="M39" s="149"/>
      <c r="N39" s="50"/>
      <c r="O39" s="51" t="s">
        <v>14</v>
      </c>
      <c r="P39" s="52"/>
      <c r="Q39" s="4"/>
      <c r="R39" s="53">
        <f>SUM(F1,J1,N1,R1,F20,J20,N20,R20,F39,J39,N39)</f>
        <v>46</v>
      </c>
      <c r="S39" s="54" t="s">
        <v>15</v>
      </c>
    </row>
    <row r="40" spans="1:29" ht="13.8" thickBot="1" x14ac:dyDescent="0.3">
      <c r="A40" s="7" t="s">
        <v>2</v>
      </c>
      <c r="B40" s="2" t="s">
        <v>3</v>
      </c>
      <c r="C40" s="8" t="s">
        <v>4</v>
      </c>
      <c r="D40" s="8" t="s">
        <v>5</v>
      </c>
      <c r="E40" s="8" t="s">
        <v>6</v>
      </c>
      <c r="F40" s="8" t="s">
        <v>7</v>
      </c>
      <c r="G40" s="8" t="s">
        <v>4</v>
      </c>
      <c r="H40" s="8" t="s">
        <v>5</v>
      </c>
      <c r="I40" s="8" t="s">
        <v>6</v>
      </c>
      <c r="J40" s="8" t="s">
        <v>7</v>
      </c>
      <c r="K40" s="8" t="s">
        <v>4</v>
      </c>
      <c r="L40" s="8" t="s">
        <v>16</v>
      </c>
      <c r="M40" s="8" t="s">
        <v>6</v>
      </c>
      <c r="N40" s="8" t="s">
        <v>7</v>
      </c>
      <c r="O40" s="1" t="s">
        <v>4</v>
      </c>
      <c r="P40" s="1" t="s">
        <v>5</v>
      </c>
      <c r="Q40" s="1" t="s">
        <v>6</v>
      </c>
      <c r="R40" s="1" t="s">
        <v>7</v>
      </c>
      <c r="S40" s="55" t="s">
        <v>17</v>
      </c>
      <c r="U40" s="41" t="s">
        <v>18</v>
      </c>
      <c r="V40" s="56" t="s">
        <v>19</v>
      </c>
      <c r="W40" s="57" t="s">
        <v>7</v>
      </c>
      <c r="X40" s="57" t="s">
        <v>20</v>
      </c>
      <c r="Y40" s="57" t="s">
        <v>21</v>
      </c>
      <c r="Z40" s="57" t="s">
        <v>27</v>
      </c>
      <c r="AA40" s="57" t="s">
        <v>300</v>
      </c>
      <c r="AB40" s="57" t="s">
        <v>27</v>
      </c>
      <c r="AC40" s="57" t="s">
        <v>22</v>
      </c>
    </row>
    <row r="41" spans="1:29" ht="13.8" thickTop="1" x14ac:dyDescent="0.25">
      <c r="A41" s="79" t="str">
        <f t="shared" ref="A41:A50" si="5">A3</f>
        <v>23</v>
      </c>
      <c r="B41" s="82" t="str">
        <f t="shared" ref="B41:B50" si="6">B22</f>
        <v>Braulio Thorne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58">
        <f t="shared" ref="O41:O50" si="7">SUM(C3,G3,K3,O3,C22,G22,K22,O22,C41,G41,K41)</f>
        <v>26</v>
      </c>
      <c r="P41" s="84">
        <f t="shared" ref="P41:P50" si="8">SUM(D3,H3,L3,P3,D22,H22,L22,P22,D41,H41,L41)</f>
        <v>5</v>
      </c>
      <c r="Q41" s="84">
        <f t="shared" ref="Q41:Q50" si="9">SUM(E3,I3,M3,Q3,E22,I22,M22,Q22,E41,I41,M41)</f>
        <v>12</v>
      </c>
      <c r="R41" s="85">
        <f t="shared" ref="R41:R50" si="10">SUM(F3,J3,N3,R3,F22,J22,N22,R22,F41,J41,N41)</f>
        <v>24</v>
      </c>
      <c r="S41" s="80">
        <f>IF(O41=0,0,AVERAGE(P41/O41))</f>
        <v>0.19230769230769232</v>
      </c>
      <c r="U41" s="43" t="s">
        <v>162</v>
      </c>
      <c r="V41" s="82" t="s">
        <v>62</v>
      </c>
      <c r="W41" s="59">
        <v>24</v>
      </c>
      <c r="X41" s="59">
        <v>24</v>
      </c>
      <c r="Y41" s="60">
        <v>0.19230769230769232</v>
      </c>
      <c r="Z41" s="60" t="s">
        <v>138</v>
      </c>
      <c r="AA41" s="60">
        <v>3</v>
      </c>
      <c r="AB41" s="60" t="s">
        <v>138</v>
      </c>
      <c r="AC41" s="59">
        <v>8</v>
      </c>
    </row>
    <row r="42" spans="1:29" x14ac:dyDescent="0.25">
      <c r="A42" s="79" t="str">
        <f t="shared" si="5"/>
        <v>55</v>
      </c>
      <c r="B42" s="82" t="str">
        <f t="shared" si="6"/>
        <v>Larry Reed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14</v>
      </c>
      <c r="P42" s="56">
        <f t="shared" si="8"/>
        <v>2</v>
      </c>
      <c r="Q42" s="56">
        <f t="shared" si="9"/>
        <v>2</v>
      </c>
      <c r="R42" s="87">
        <f t="shared" si="10"/>
        <v>6</v>
      </c>
      <c r="S42" s="81">
        <f t="shared" ref="S42:S50" si="11">IF(O42=0,0,AVERAGE(P42/O42))</f>
        <v>0.14285714285714285</v>
      </c>
      <c r="U42" s="43" t="s">
        <v>226</v>
      </c>
      <c r="V42" s="82" t="s">
        <v>69</v>
      </c>
      <c r="W42" s="59">
        <v>6</v>
      </c>
      <c r="X42" s="59">
        <v>6</v>
      </c>
      <c r="Y42" s="60">
        <v>0.14285714285714285</v>
      </c>
      <c r="Z42" s="60" t="s">
        <v>295</v>
      </c>
      <c r="AA42" s="60">
        <v>1</v>
      </c>
      <c r="AB42" s="60" t="s">
        <v>138</v>
      </c>
      <c r="AC42" s="59">
        <v>6</v>
      </c>
    </row>
    <row r="43" spans="1:29" x14ac:dyDescent="0.25">
      <c r="A43" s="79" t="str">
        <f t="shared" si="5"/>
        <v>33</v>
      </c>
      <c r="B43" s="82" t="str">
        <f t="shared" si="6"/>
        <v>Rose Reed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29</v>
      </c>
      <c r="P43" s="56">
        <f t="shared" si="8"/>
        <v>1</v>
      </c>
      <c r="Q43" s="56">
        <f t="shared" si="9"/>
        <v>10</v>
      </c>
      <c r="R43" s="87">
        <f t="shared" si="10"/>
        <v>16</v>
      </c>
      <c r="S43" s="81">
        <f t="shared" si="11"/>
        <v>3.4482758620689655E-2</v>
      </c>
      <c r="U43" s="43" t="s">
        <v>175</v>
      </c>
      <c r="V43" s="82" t="s">
        <v>85</v>
      </c>
      <c r="W43" s="59">
        <v>16</v>
      </c>
      <c r="X43" s="59">
        <v>16</v>
      </c>
      <c r="Y43" s="60">
        <v>3.4482758620689655E-2</v>
      </c>
      <c r="Z43" s="60" t="s">
        <v>138</v>
      </c>
      <c r="AA43" s="60">
        <v>2</v>
      </c>
      <c r="AB43" s="60" t="s">
        <v>138</v>
      </c>
      <c r="AC43" s="59">
        <v>8</v>
      </c>
    </row>
    <row r="44" spans="1:29" x14ac:dyDescent="0.25">
      <c r="A44" s="79" t="str">
        <f t="shared" si="5"/>
        <v>10</v>
      </c>
      <c r="B44" s="82" t="str">
        <f t="shared" si="6"/>
        <v>Reginald Merrick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19</v>
      </c>
      <c r="P44" s="56">
        <f t="shared" si="8"/>
        <v>3</v>
      </c>
      <c r="Q44" s="56">
        <f t="shared" si="9"/>
        <v>14</v>
      </c>
      <c r="R44" s="87">
        <f t="shared" si="10"/>
        <v>8</v>
      </c>
      <c r="S44" s="81">
        <f t="shared" si="11"/>
        <v>0.15789473684210525</v>
      </c>
      <c r="U44" s="43" t="s">
        <v>174</v>
      </c>
      <c r="V44" s="82" t="s">
        <v>87</v>
      </c>
      <c r="W44" s="59">
        <v>8</v>
      </c>
      <c r="X44" s="59">
        <v>8</v>
      </c>
      <c r="Y44" s="60">
        <v>0.15789473684210525</v>
      </c>
      <c r="Z44" s="60" t="s">
        <v>295</v>
      </c>
      <c r="AA44" s="60">
        <v>1.1428571428571428</v>
      </c>
      <c r="AB44" s="60" t="s">
        <v>138</v>
      </c>
      <c r="AC44" s="59">
        <v>7</v>
      </c>
    </row>
    <row r="45" spans="1:29" x14ac:dyDescent="0.25">
      <c r="A45" s="79" t="str">
        <f t="shared" si="5"/>
        <v>24</v>
      </c>
      <c r="B45" s="82" t="str">
        <f t="shared" si="6"/>
        <v>Cazzie Kirk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24</v>
      </c>
      <c r="P45" s="56">
        <f t="shared" si="8"/>
        <v>3</v>
      </c>
      <c r="Q45" s="56">
        <f t="shared" si="9"/>
        <v>12</v>
      </c>
      <c r="R45" s="87">
        <f t="shared" si="10"/>
        <v>10</v>
      </c>
      <c r="S45" s="81">
        <f t="shared" si="11"/>
        <v>0.125</v>
      </c>
      <c r="U45" s="43" t="s">
        <v>227</v>
      </c>
      <c r="V45" s="82" t="s">
        <v>86</v>
      </c>
      <c r="W45" s="59">
        <v>10</v>
      </c>
      <c r="X45" s="59">
        <v>10</v>
      </c>
      <c r="Y45" s="60">
        <v>0.125</v>
      </c>
      <c r="Z45" s="60" t="s">
        <v>138</v>
      </c>
      <c r="AA45" s="60">
        <v>1.25</v>
      </c>
      <c r="AB45" s="60" t="s">
        <v>138</v>
      </c>
      <c r="AC45" s="59">
        <v>8</v>
      </c>
    </row>
    <row r="46" spans="1:29" x14ac:dyDescent="0.25">
      <c r="A46" s="79" t="str">
        <f t="shared" si="5"/>
        <v>25</v>
      </c>
      <c r="B46" s="82" t="str">
        <f t="shared" si="6"/>
        <v>Elzie Haskett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25</v>
      </c>
      <c r="P46" s="56">
        <f t="shared" si="8"/>
        <v>5</v>
      </c>
      <c r="Q46" s="56">
        <f t="shared" si="9"/>
        <v>16</v>
      </c>
      <c r="R46" s="87">
        <f t="shared" si="10"/>
        <v>3</v>
      </c>
      <c r="S46" s="81">
        <f t="shared" si="11"/>
        <v>0.2</v>
      </c>
      <c r="U46" s="43" t="s">
        <v>201</v>
      </c>
      <c r="V46" s="82" t="s">
        <v>131</v>
      </c>
      <c r="W46" s="59">
        <v>3</v>
      </c>
      <c r="X46" s="59">
        <v>3</v>
      </c>
      <c r="Y46" s="60">
        <v>0.2</v>
      </c>
      <c r="Z46" s="60" t="s">
        <v>138</v>
      </c>
      <c r="AA46" s="60">
        <v>0.42857142857142855</v>
      </c>
      <c r="AB46" s="60" t="s">
        <v>138</v>
      </c>
      <c r="AC46" s="59">
        <v>7</v>
      </c>
    </row>
    <row r="47" spans="1:29" x14ac:dyDescent="0.25">
      <c r="A47" s="79" t="str">
        <f t="shared" si="5"/>
        <v>21</v>
      </c>
      <c r="B47" s="82" t="str">
        <f t="shared" si="6"/>
        <v>Genesis Merrick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8</v>
      </c>
      <c r="P47" s="56">
        <f t="shared" si="8"/>
        <v>0</v>
      </c>
      <c r="Q47" s="56">
        <f t="shared" si="9"/>
        <v>5</v>
      </c>
      <c r="R47" s="87">
        <f t="shared" si="10"/>
        <v>1</v>
      </c>
      <c r="S47" s="81">
        <f t="shared" si="11"/>
        <v>0</v>
      </c>
      <c r="U47" s="43" t="s">
        <v>180</v>
      </c>
      <c r="V47" s="82" t="s">
        <v>278</v>
      </c>
      <c r="W47" s="59">
        <v>1</v>
      </c>
      <c r="X47" s="59">
        <v>1</v>
      </c>
      <c r="Y47" s="60">
        <v>0</v>
      </c>
      <c r="Z47" s="60" t="s">
        <v>295</v>
      </c>
      <c r="AA47" s="60">
        <v>0.25</v>
      </c>
      <c r="AB47" s="60" t="s">
        <v>138</v>
      </c>
      <c r="AC47" s="59">
        <v>4</v>
      </c>
    </row>
    <row r="48" spans="1:29" x14ac:dyDescent="0.25">
      <c r="A48" s="79" t="str">
        <f t="shared" si="5"/>
        <v>12</v>
      </c>
      <c r="B48" s="82" t="str">
        <f t="shared" si="6"/>
        <v>Dorothy Lechman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0</v>
      </c>
      <c r="P48" s="56">
        <f t="shared" si="8"/>
        <v>0</v>
      </c>
      <c r="Q48" s="56">
        <f t="shared" si="9"/>
        <v>0</v>
      </c>
      <c r="R48" s="87">
        <f t="shared" si="10"/>
        <v>0</v>
      </c>
      <c r="S48" s="81">
        <f t="shared" si="11"/>
        <v>0</v>
      </c>
      <c r="U48" s="43" t="s">
        <v>237</v>
      </c>
      <c r="V48" s="82" t="s">
        <v>144</v>
      </c>
      <c r="W48" s="59">
        <v>0</v>
      </c>
      <c r="X48" s="59" t="s">
        <v>301</v>
      </c>
      <c r="Y48" s="60">
        <v>0</v>
      </c>
      <c r="Z48" s="60" t="s">
        <v>295</v>
      </c>
      <c r="AA48" s="60">
        <v>0</v>
      </c>
      <c r="AB48" s="60" t="s">
        <v>285</v>
      </c>
      <c r="AC48" s="59">
        <v>1</v>
      </c>
    </row>
    <row r="49" spans="1:29" x14ac:dyDescent="0.25">
      <c r="A49" s="79" t="str">
        <f t="shared" si="5"/>
        <v>1</v>
      </c>
      <c r="B49" s="82" t="str">
        <f t="shared" si="6"/>
        <v>Christian Merrick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6</v>
      </c>
      <c r="P49" s="56">
        <f t="shared" si="8"/>
        <v>0</v>
      </c>
      <c r="Q49" s="56">
        <f t="shared" si="9"/>
        <v>5</v>
      </c>
      <c r="R49" s="87">
        <f t="shared" si="10"/>
        <v>1</v>
      </c>
      <c r="S49" s="81">
        <f t="shared" si="11"/>
        <v>0</v>
      </c>
      <c r="U49" s="43" t="s">
        <v>194</v>
      </c>
      <c r="V49" s="82" t="s">
        <v>279</v>
      </c>
      <c r="W49" s="59">
        <v>1</v>
      </c>
      <c r="X49" s="59">
        <v>1</v>
      </c>
      <c r="Y49" s="60">
        <v>0</v>
      </c>
      <c r="Z49" s="60" t="s">
        <v>295</v>
      </c>
      <c r="AA49" s="60">
        <v>0.5</v>
      </c>
      <c r="AB49" s="60" t="s">
        <v>285</v>
      </c>
      <c r="AC49" s="59">
        <v>2</v>
      </c>
    </row>
    <row r="50" spans="1:29" x14ac:dyDescent="0.25">
      <c r="A50" s="79" t="str">
        <f t="shared" si="5"/>
        <v>3</v>
      </c>
      <c r="B50" s="82" t="str">
        <f t="shared" si="6"/>
        <v>Tony Bush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7"/>
        <v>11</v>
      </c>
      <c r="P50" s="56">
        <f t="shared" si="8"/>
        <v>2</v>
      </c>
      <c r="Q50" s="56">
        <f t="shared" si="9"/>
        <v>8</v>
      </c>
      <c r="R50" s="87">
        <f t="shared" si="10"/>
        <v>4</v>
      </c>
      <c r="S50" s="81">
        <f t="shared" si="11"/>
        <v>0.18181818181818182</v>
      </c>
      <c r="U50" s="43" t="s">
        <v>188</v>
      </c>
      <c r="V50" s="82" t="s">
        <v>287</v>
      </c>
      <c r="W50" s="59">
        <v>4</v>
      </c>
      <c r="X50" s="59">
        <v>4</v>
      </c>
      <c r="Y50" s="60">
        <v>0.18181818181818182</v>
      </c>
      <c r="Z50" s="60" t="s">
        <v>295</v>
      </c>
      <c r="AA50" s="60">
        <v>1.3333333333333333</v>
      </c>
      <c r="AB50" s="60" t="s">
        <v>285</v>
      </c>
      <c r="AC50" s="59">
        <v>3</v>
      </c>
    </row>
    <row r="51" spans="1:29" ht="13.8" thickBot="1" x14ac:dyDescent="0.3">
      <c r="A51" s="79"/>
      <c r="B51" s="98"/>
      <c r="C51" s="99"/>
      <c r="D51" s="100"/>
      <c r="E51" s="100"/>
      <c r="F51" s="101"/>
      <c r="G51" s="99"/>
      <c r="H51" s="100"/>
      <c r="I51" s="100"/>
      <c r="J51" s="101"/>
      <c r="K51" s="99"/>
      <c r="L51" s="100"/>
      <c r="M51" s="100"/>
      <c r="N51" s="102"/>
      <c r="O51" s="103"/>
      <c r="P51" s="104"/>
      <c r="Q51" s="104"/>
      <c r="R51" s="105"/>
      <c r="S51" s="106"/>
      <c r="V51" s="92"/>
      <c r="W51" s="93"/>
      <c r="X51" s="93"/>
      <c r="Y51" s="91"/>
      <c r="Z51" s="91"/>
      <c r="AA51" s="91"/>
      <c r="AB51" s="91"/>
      <c r="AC51" s="62"/>
    </row>
    <row r="52" spans="1:29" x14ac:dyDescent="0.25">
      <c r="A52" s="18" t="s">
        <v>9</v>
      </c>
      <c r="B52" s="64" t="str">
        <f>B33</f>
        <v>Jarmael Jones</v>
      </c>
      <c r="C52" s="65"/>
      <c r="D52" s="66"/>
      <c r="E52" s="66"/>
      <c r="F52" s="67"/>
      <c r="G52" s="65"/>
      <c r="H52" s="66"/>
      <c r="I52" s="66"/>
      <c r="J52" s="67"/>
      <c r="K52" s="65"/>
      <c r="L52" s="66"/>
      <c r="M52" s="66"/>
      <c r="N52" s="67"/>
      <c r="O52" s="32">
        <f t="shared" ref="O52:Q54" si="12">SUM(C14,G14,K14,O14,C33,G33,K33,O33,C52,G52,K52)</f>
        <v>147</v>
      </c>
      <c r="P52" s="21">
        <f t="shared" si="12"/>
        <v>21</v>
      </c>
      <c r="Q52" s="135">
        <f t="shared" si="12"/>
        <v>72</v>
      </c>
      <c r="R52" s="134"/>
      <c r="S52" s="136">
        <f>SUM(Q52/O52)</f>
        <v>0.48979591836734693</v>
      </c>
      <c r="V52" s="56" t="s">
        <v>23</v>
      </c>
      <c r="W52" s="59">
        <f>SUM(W41:W50)</f>
        <v>73</v>
      </c>
      <c r="X52" s="59">
        <f>SUM(X41:X50)</f>
        <v>73</v>
      </c>
      <c r="Y52" s="62"/>
      <c r="Z52" s="62"/>
      <c r="AA52" s="62"/>
      <c r="AB52" s="62"/>
      <c r="AC52" s="63"/>
    </row>
    <row r="53" spans="1:29" x14ac:dyDescent="0.25">
      <c r="A53" s="11"/>
      <c r="B53" s="133" t="str">
        <f>B34</f>
        <v>Phillip Traylor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86">
        <f t="shared" si="12"/>
        <v>6</v>
      </c>
      <c r="P53" s="56">
        <f t="shared" si="12"/>
        <v>0</v>
      </c>
      <c r="Q53" s="56">
        <f t="shared" si="12"/>
        <v>5</v>
      </c>
      <c r="R53" s="87"/>
      <c r="S53" s="137">
        <f>SUM(Q53/O53)</f>
        <v>0.83333333333333337</v>
      </c>
      <c r="V53" s="68" t="s">
        <v>24</v>
      </c>
      <c r="W53" s="63"/>
      <c r="X53" s="63"/>
      <c r="Y53" s="69">
        <f>MAX(Y41:Y50)</f>
        <v>0.2</v>
      </c>
      <c r="Z53" s="69"/>
      <c r="AA53" s="69">
        <f>MAX(AA41:AA50)</f>
        <v>3</v>
      </c>
      <c r="AB53" s="69"/>
      <c r="AC53" s="63"/>
    </row>
    <row r="54" spans="1:29" ht="13.8" thickBot="1" x14ac:dyDescent="0.3">
      <c r="A54" s="11"/>
      <c r="B54" s="129" t="str">
        <f>B35</f>
        <v>Elzie Haskett</v>
      </c>
      <c r="C54" s="130"/>
      <c r="D54" s="131"/>
      <c r="E54" s="131"/>
      <c r="F54" s="132"/>
      <c r="G54" s="130"/>
      <c r="H54" s="131"/>
      <c r="I54" s="131"/>
      <c r="J54" s="132"/>
      <c r="K54" s="130"/>
      <c r="L54" s="131"/>
      <c r="M54" s="131"/>
      <c r="N54" s="132"/>
      <c r="O54" s="25">
        <f t="shared" si="12"/>
        <v>9</v>
      </c>
      <c r="P54" s="26">
        <f t="shared" si="12"/>
        <v>0</v>
      </c>
      <c r="Q54" s="26">
        <f t="shared" si="12"/>
        <v>7</v>
      </c>
      <c r="R54" s="27"/>
      <c r="S54" s="138">
        <f>SUM(Q54/O54)</f>
        <v>0.77777777777777779</v>
      </c>
      <c r="V54" s="68"/>
      <c r="W54" s="63"/>
      <c r="X54" s="63"/>
      <c r="Y54" s="69"/>
      <c r="Z54" s="69"/>
      <c r="AA54" s="69"/>
      <c r="AB54" s="69"/>
      <c r="AC54" s="63"/>
    </row>
    <row r="55" spans="1:29" ht="13.8" thickBot="1" x14ac:dyDescent="0.3">
      <c r="A55" s="18"/>
      <c r="B55" s="28" t="s">
        <v>10</v>
      </c>
      <c r="C55" s="29">
        <f t="shared" ref="C55:O55" si="13">SUM(C41:C50)</f>
        <v>0</v>
      </c>
      <c r="D55" s="29">
        <f t="shared" si="13"/>
        <v>0</v>
      </c>
      <c r="E55" s="29">
        <f t="shared" si="13"/>
        <v>0</v>
      </c>
      <c r="F55" s="29">
        <f t="shared" si="13"/>
        <v>0</v>
      </c>
      <c r="G55" s="29">
        <f t="shared" si="13"/>
        <v>0</v>
      </c>
      <c r="H55" s="29">
        <f t="shared" si="13"/>
        <v>0</v>
      </c>
      <c r="I55" s="29">
        <f t="shared" si="13"/>
        <v>0</v>
      </c>
      <c r="J55" s="29">
        <f t="shared" si="13"/>
        <v>0</v>
      </c>
      <c r="K55" s="29">
        <f t="shared" si="13"/>
        <v>0</v>
      </c>
      <c r="L55" s="29">
        <f t="shared" si="13"/>
        <v>0</v>
      </c>
      <c r="M55" s="29">
        <f t="shared" si="13"/>
        <v>0</v>
      </c>
      <c r="N55" s="29">
        <f t="shared" si="13"/>
        <v>0</v>
      </c>
      <c r="O55" s="61">
        <f t="shared" si="13"/>
        <v>162</v>
      </c>
      <c r="P55" s="70">
        <f>SUM(P40:P50)</f>
        <v>21</v>
      </c>
      <c r="Q55" s="70">
        <f>SUM(Q40:Q50)</f>
        <v>84</v>
      </c>
      <c r="R55" s="70">
        <f>SUM(R40:R50)</f>
        <v>73</v>
      </c>
      <c r="S55" s="71">
        <f>AVERAGE(P55/O55)</f>
        <v>0.12962962962962962</v>
      </c>
      <c r="Y55" s="63"/>
      <c r="Z55" s="63"/>
    </row>
    <row r="56" spans="1:29" ht="13.8" thickBot="1" x14ac:dyDescent="0.3">
      <c r="A56" s="18"/>
      <c r="B56" s="28" t="s">
        <v>11</v>
      </c>
      <c r="C56" s="29">
        <f>SUM(O37,C55)</f>
        <v>162</v>
      </c>
      <c r="D56" s="29">
        <f>SUM(P37,D55)</f>
        <v>21</v>
      </c>
      <c r="E56" s="29">
        <f>SUM(Q37,E55)</f>
        <v>84</v>
      </c>
      <c r="F56" s="29">
        <f>SUM(R37,F55)</f>
        <v>73</v>
      </c>
      <c r="G56" s="29">
        <f t="shared" ref="G56:M56" si="14">SUM(C56,G55)</f>
        <v>162</v>
      </c>
      <c r="H56" s="29">
        <f t="shared" si="14"/>
        <v>21</v>
      </c>
      <c r="I56" s="29">
        <f t="shared" si="14"/>
        <v>84</v>
      </c>
      <c r="J56" s="29">
        <f t="shared" si="14"/>
        <v>73</v>
      </c>
      <c r="K56" s="29">
        <f t="shared" si="14"/>
        <v>162</v>
      </c>
      <c r="L56" s="29">
        <f t="shared" si="14"/>
        <v>21</v>
      </c>
      <c r="M56" s="29">
        <f t="shared" si="14"/>
        <v>84</v>
      </c>
      <c r="N56" s="29">
        <f>SUM(AA18,N55)</f>
        <v>0</v>
      </c>
      <c r="O56" s="72"/>
      <c r="P56" s="73"/>
      <c r="Q56" s="73"/>
      <c r="R56" s="73"/>
      <c r="S56" s="74"/>
      <c r="Y56" s="63"/>
      <c r="Z56" s="63"/>
      <c r="AC56" s="63"/>
    </row>
    <row r="57" spans="1:29" ht="13.8" thickBot="1" x14ac:dyDescent="0.3">
      <c r="B57" s="50" t="s">
        <v>12</v>
      </c>
      <c r="C57" s="76"/>
      <c r="D57" s="77"/>
      <c r="E57" s="77"/>
      <c r="F57" s="78"/>
      <c r="G57" s="76"/>
      <c r="H57" s="77"/>
      <c r="I57" s="77"/>
      <c r="J57" s="78"/>
      <c r="K57" s="76"/>
      <c r="L57" s="77"/>
      <c r="M57" s="77"/>
      <c r="N57" s="78"/>
      <c r="O57" s="76"/>
      <c r="P57" s="77"/>
      <c r="Q57" s="77">
        <f>SUM(E19,I19,M19,Q19,E38,I38,M38,Q38,E57,I57,M57)</f>
        <v>0</v>
      </c>
      <c r="R57" s="78"/>
      <c r="U57" s="39"/>
      <c r="V57" s="148"/>
      <c r="W57" s="148"/>
      <c r="X57" s="148"/>
      <c r="Y57" s="62"/>
      <c r="Z57" s="62"/>
      <c r="AA57" s="141"/>
      <c r="AB57" s="141"/>
      <c r="AC57" s="62"/>
    </row>
    <row r="58" spans="1:29" x14ac:dyDescent="0.25">
      <c r="U58" s="39"/>
      <c r="V58" s="42"/>
      <c r="W58" s="62"/>
      <c r="X58" s="142"/>
      <c r="Y58" s="62"/>
      <c r="Z58" s="62"/>
      <c r="AA58" s="141"/>
      <c r="AB58" s="141"/>
      <c r="AC58" s="62"/>
    </row>
    <row r="59" spans="1:29" x14ac:dyDescent="0.25">
      <c r="A59" s="68" t="s">
        <v>25</v>
      </c>
      <c r="C59" s="13">
        <f>MAX(AC41:AC50)</f>
        <v>8</v>
      </c>
      <c r="E59" s="75" t="s">
        <v>26</v>
      </c>
      <c r="U59" s="39"/>
      <c r="V59" s="42"/>
      <c r="W59" s="62"/>
      <c r="X59" s="143"/>
      <c r="Y59" s="62"/>
      <c r="Z59" s="62"/>
      <c r="AA59" s="141"/>
      <c r="AB59" s="141"/>
      <c r="AC59" s="62"/>
    </row>
    <row r="60" spans="1:29" x14ac:dyDescent="0.25">
      <c r="E60" s="75"/>
      <c r="U60" s="39"/>
      <c r="V60" s="42"/>
      <c r="W60" s="62"/>
      <c r="X60" s="123"/>
      <c r="Y60" s="62"/>
      <c r="Z60" s="62"/>
      <c r="AA60" s="62"/>
      <c r="AB60" s="62"/>
      <c r="AC60" s="62"/>
    </row>
    <row r="61" spans="1:29" x14ac:dyDescent="0.25">
      <c r="U61" s="39"/>
      <c r="V61" s="42"/>
      <c r="W61" s="62"/>
      <c r="X61" s="123"/>
      <c r="Y61" s="62"/>
      <c r="Z61" s="39"/>
      <c r="AA61" s="39"/>
      <c r="AB61" s="39"/>
      <c r="AC61" s="39"/>
    </row>
    <row r="62" spans="1:29" x14ac:dyDescent="0.25">
      <c r="U62" s="39"/>
      <c r="V62" s="39"/>
      <c r="W62" s="39"/>
      <c r="X62" s="39"/>
      <c r="Y62" s="39"/>
      <c r="Z62" s="39"/>
      <c r="AA62" s="39"/>
      <c r="AB62" s="39"/>
      <c r="AC62" s="39"/>
    </row>
  </sheetData>
  <sheetProtection password="97AA" sheet="1" objects="1" scenarios="1"/>
  <mergeCells count="12">
    <mergeCell ref="O1:Q1"/>
    <mergeCell ref="C1:E1"/>
    <mergeCell ref="G1:I1"/>
    <mergeCell ref="K1:M1"/>
    <mergeCell ref="V57:X57"/>
    <mergeCell ref="C39:E39"/>
    <mergeCell ref="G39:I39"/>
    <mergeCell ref="K39:M39"/>
    <mergeCell ref="K20:M20"/>
    <mergeCell ref="C20:E20"/>
    <mergeCell ref="G20:I20"/>
    <mergeCell ref="O20:Q20"/>
  </mergeCells>
  <phoneticPr fontId="0" type="noConversion"/>
  <conditionalFormatting sqref="Y41:Z51">
    <cfRule type="cellIs" dxfId="5" priority="1" stopIfTrue="1" operator="equal">
      <formula>$Y$53</formula>
    </cfRule>
  </conditionalFormatting>
  <conditionalFormatting sqref="AA41:AB51">
    <cfRule type="cellIs" dxfId="4" priority="2" stopIfTrue="1" operator="equal">
      <formula>$AA$53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F2C2-95ED-4B7B-BD35-886D295FA829}">
  <sheetPr codeName="Sheet34"/>
  <dimension ref="A1:AC58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155</v>
      </c>
      <c r="D1" s="145"/>
      <c r="E1" s="146"/>
      <c r="F1" s="4">
        <v>3</v>
      </c>
      <c r="G1" s="144" t="s">
        <v>75</v>
      </c>
      <c r="H1" s="145"/>
      <c r="I1" s="146"/>
      <c r="J1" s="4">
        <v>3</v>
      </c>
      <c r="K1" s="144" t="s">
        <v>225</v>
      </c>
      <c r="L1" s="145"/>
      <c r="M1" s="146"/>
      <c r="N1" s="4">
        <v>9</v>
      </c>
      <c r="O1" s="144" t="s">
        <v>156</v>
      </c>
      <c r="P1" s="145"/>
      <c r="Q1" s="146"/>
      <c r="R1" s="4">
        <v>0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188</v>
      </c>
      <c r="B3" s="82" t="s">
        <v>64</v>
      </c>
      <c r="C3" s="12">
        <v>5</v>
      </c>
      <c r="D3" s="13">
        <v>4</v>
      </c>
      <c r="E3" s="13">
        <v>0</v>
      </c>
      <c r="F3" s="14">
        <v>2</v>
      </c>
      <c r="G3" s="107">
        <v>6</v>
      </c>
      <c r="H3" s="13">
        <v>3</v>
      </c>
      <c r="I3" s="13">
        <v>2</v>
      </c>
      <c r="J3" s="14">
        <v>6</v>
      </c>
      <c r="K3" s="107">
        <v>2</v>
      </c>
      <c r="L3" s="108">
        <v>0</v>
      </c>
      <c r="M3" s="108">
        <v>0</v>
      </c>
      <c r="N3" s="109">
        <v>0</v>
      </c>
      <c r="O3" s="107"/>
      <c r="P3" s="108"/>
      <c r="Q3" s="108"/>
      <c r="R3" s="109"/>
      <c r="S3" s="17"/>
    </row>
    <row r="4" spans="1:19" x14ac:dyDescent="0.25">
      <c r="A4" s="79" t="s">
        <v>198</v>
      </c>
      <c r="B4" s="82" t="s">
        <v>242</v>
      </c>
      <c r="C4" s="12">
        <v>5</v>
      </c>
      <c r="D4" s="13">
        <v>1</v>
      </c>
      <c r="E4" s="13">
        <v>0</v>
      </c>
      <c r="F4" s="14">
        <v>0</v>
      </c>
      <c r="G4" s="107">
        <v>6</v>
      </c>
      <c r="H4" s="13">
        <v>5</v>
      </c>
      <c r="I4" s="13">
        <v>0</v>
      </c>
      <c r="J4" s="14">
        <v>2</v>
      </c>
      <c r="K4" s="107">
        <v>5</v>
      </c>
      <c r="L4" s="108">
        <v>3</v>
      </c>
      <c r="M4" s="108">
        <v>1</v>
      </c>
      <c r="N4" s="109">
        <v>2</v>
      </c>
      <c r="O4" s="107">
        <v>4</v>
      </c>
      <c r="P4" s="108">
        <v>2</v>
      </c>
      <c r="Q4" s="108">
        <v>1</v>
      </c>
      <c r="R4" s="109">
        <v>0</v>
      </c>
      <c r="S4" s="17"/>
    </row>
    <row r="5" spans="1:19" x14ac:dyDescent="0.25">
      <c r="A5" s="79" t="s">
        <v>189</v>
      </c>
      <c r="B5" s="82" t="s">
        <v>71</v>
      </c>
      <c r="C5" s="12">
        <v>4</v>
      </c>
      <c r="D5" s="13">
        <v>3</v>
      </c>
      <c r="E5" s="13">
        <v>0</v>
      </c>
      <c r="F5" s="14">
        <v>0</v>
      </c>
      <c r="G5" s="107">
        <v>6</v>
      </c>
      <c r="H5" s="13">
        <v>3</v>
      </c>
      <c r="I5" s="13">
        <v>0</v>
      </c>
      <c r="J5" s="14">
        <v>0</v>
      </c>
      <c r="K5" s="107">
        <v>4</v>
      </c>
      <c r="L5" s="108">
        <v>3</v>
      </c>
      <c r="M5" s="108">
        <v>0</v>
      </c>
      <c r="N5" s="109">
        <v>1</v>
      </c>
      <c r="O5" s="107">
        <v>4</v>
      </c>
      <c r="P5" s="108">
        <v>2</v>
      </c>
      <c r="Q5" s="108">
        <v>0</v>
      </c>
      <c r="R5" s="109">
        <v>0</v>
      </c>
      <c r="S5" s="17"/>
    </row>
    <row r="6" spans="1:19" x14ac:dyDescent="0.25">
      <c r="A6" s="79" t="s">
        <v>243</v>
      </c>
      <c r="B6" s="82" t="s">
        <v>106</v>
      </c>
      <c r="C6" s="12">
        <v>0</v>
      </c>
      <c r="D6" s="13">
        <v>0</v>
      </c>
      <c r="E6" s="13">
        <v>0</v>
      </c>
      <c r="F6" s="14">
        <v>0</v>
      </c>
      <c r="G6" s="107">
        <v>6</v>
      </c>
      <c r="H6" s="13">
        <v>0</v>
      </c>
      <c r="I6" s="13">
        <v>2</v>
      </c>
      <c r="J6" s="14">
        <v>0</v>
      </c>
      <c r="K6" s="107">
        <v>5</v>
      </c>
      <c r="L6" s="108">
        <v>2</v>
      </c>
      <c r="M6" s="108">
        <v>2</v>
      </c>
      <c r="N6" s="109">
        <v>0</v>
      </c>
      <c r="O6" s="107">
        <v>3</v>
      </c>
      <c r="P6" s="108">
        <v>3</v>
      </c>
      <c r="Q6" s="108">
        <v>0</v>
      </c>
      <c r="R6" s="109">
        <v>0</v>
      </c>
      <c r="S6" s="17" t="s">
        <v>8</v>
      </c>
    </row>
    <row r="7" spans="1:19" x14ac:dyDescent="0.25">
      <c r="A7" s="79" t="s">
        <v>167</v>
      </c>
      <c r="B7" s="82" t="s">
        <v>61</v>
      </c>
      <c r="C7" s="12">
        <v>4</v>
      </c>
      <c r="D7" s="13">
        <v>0</v>
      </c>
      <c r="E7" s="13">
        <v>1</v>
      </c>
      <c r="F7" s="14">
        <v>5</v>
      </c>
      <c r="G7" s="107">
        <v>6</v>
      </c>
      <c r="H7" s="13">
        <v>3</v>
      </c>
      <c r="I7" s="13">
        <v>0</v>
      </c>
      <c r="J7" s="14">
        <v>2</v>
      </c>
      <c r="K7" s="107">
        <v>3</v>
      </c>
      <c r="L7" s="108">
        <v>1</v>
      </c>
      <c r="M7" s="108">
        <v>1</v>
      </c>
      <c r="N7" s="109">
        <v>5</v>
      </c>
      <c r="O7" s="107">
        <v>4</v>
      </c>
      <c r="P7" s="108">
        <v>3</v>
      </c>
      <c r="Q7" s="108">
        <v>0</v>
      </c>
      <c r="R7" s="109">
        <v>1</v>
      </c>
      <c r="S7" s="17"/>
    </row>
    <row r="8" spans="1:19" x14ac:dyDescent="0.25">
      <c r="A8" s="79" t="s">
        <v>237</v>
      </c>
      <c r="B8" s="119" t="s">
        <v>244</v>
      </c>
      <c r="C8" s="12">
        <v>4</v>
      </c>
      <c r="D8" s="13">
        <v>4</v>
      </c>
      <c r="E8" s="13">
        <v>0</v>
      </c>
      <c r="F8" s="14">
        <v>1</v>
      </c>
      <c r="G8" s="107">
        <v>6</v>
      </c>
      <c r="H8" s="13">
        <v>4</v>
      </c>
      <c r="I8" s="13">
        <v>0</v>
      </c>
      <c r="J8" s="14">
        <v>0</v>
      </c>
      <c r="K8" s="107">
        <v>5</v>
      </c>
      <c r="L8" s="108">
        <v>2</v>
      </c>
      <c r="M8" s="108">
        <v>1</v>
      </c>
      <c r="N8" s="110">
        <v>3</v>
      </c>
      <c r="O8" s="107">
        <v>3</v>
      </c>
      <c r="P8" s="108">
        <v>2</v>
      </c>
      <c r="Q8" s="108">
        <v>0</v>
      </c>
      <c r="R8" s="110">
        <v>3</v>
      </c>
      <c r="S8" s="17"/>
    </row>
    <row r="9" spans="1:19" x14ac:dyDescent="0.25">
      <c r="A9" s="79" t="s">
        <v>180</v>
      </c>
      <c r="B9" s="119" t="s">
        <v>245</v>
      </c>
      <c r="C9" s="12">
        <v>3</v>
      </c>
      <c r="D9" s="13">
        <v>2</v>
      </c>
      <c r="E9" s="13">
        <v>0</v>
      </c>
      <c r="F9" s="14">
        <v>0</v>
      </c>
      <c r="G9" s="107"/>
      <c r="H9" s="13"/>
      <c r="I9" s="13"/>
      <c r="J9" s="14"/>
      <c r="K9" s="107">
        <v>5</v>
      </c>
      <c r="L9" s="108">
        <v>1</v>
      </c>
      <c r="M9" s="108">
        <v>1</v>
      </c>
      <c r="N9" s="109">
        <v>0</v>
      </c>
      <c r="O9" s="107">
        <v>3</v>
      </c>
      <c r="P9" s="108">
        <v>0</v>
      </c>
      <c r="Q9" s="108">
        <v>0</v>
      </c>
      <c r="R9" s="109">
        <v>0</v>
      </c>
      <c r="S9" s="17"/>
    </row>
    <row r="10" spans="1:19" x14ac:dyDescent="0.25">
      <c r="A10" s="79" t="s">
        <v>192</v>
      </c>
      <c r="B10" s="82" t="s">
        <v>73</v>
      </c>
      <c r="C10" s="12">
        <v>1</v>
      </c>
      <c r="D10" s="13">
        <v>0</v>
      </c>
      <c r="E10" s="13">
        <v>0</v>
      </c>
      <c r="F10" s="14">
        <v>0</v>
      </c>
      <c r="G10" s="107"/>
      <c r="H10" s="13"/>
      <c r="I10" s="13"/>
      <c r="J10" s="14"/>
      <c r="K10" s="107">
        <v>1</v>
      </c>
      <c r="L10" s="108">
        <v>0</v>
      </c>
      <c r="M10" s="108">
        <v>0</v>
      </c>
      <c r="N10" s="109">
        <v>0</v>
      </c>
      <c r="O10" s="107"/>
      <c r="P10" s="108"/>
      <c r="Q10" s="108"/>
      <c r="R10" s="109"/>
      <c r="S10" s="17"/>
    </row>
    <row r="11" spans="1:19" x14ac:dyDescent="0.25">
      <c r="A11" s="79" t="s">
        <v>174</v>
      </c>
      <c r="B11" s="82" t="s">
        <v>55</v>
      </c>
      <c r="C11" s="12">
        <v>0</v>
      </c>
      <c r="D11" s="13">
        <v>0</v>
      </c>
      <c r="E11" s="13">
        <v>0</v>
      </c>
      <c r="F11" s="14">
        <v>5</v>
      </c>
      <c r="G11" s="107">
        <v>0</v>
      </c>
      <c r="H11" s="13">
        <v>0</v>
      </c>
      <c r="I11" s="13">
        <v>0</v>
      </c>
      <c r="J11" s="14">
        <v>4</v>
      </c>
      <c r="K11" s="111">
        <v>0</v>
      </c>
      <c r="L11" s="112">
        <v>0</v>
      </c>
      <c r="M11" s="112">
        <v>0</v>
      </c>
      <c r="N11" s="110">
        <v>1</v>
      </c>
      <c r="O11" s="111">
        <v>0</v>
      </c>
      <c r="P11" s="112">
        <v>0</v>
      </c>
      <c r="Q11" s="112">
        <v>0</v>
      </c>
      <c r="R11" s="110">
        <v>7</v>
      </c>
      <c r="S11" s="17"/>
    </row>
    <row r="12" spans="1:19" x14ac:dyDescent="0.25">
      <c r="A12" s="79" t="s">
        <v>205</v>
      </c>
      <c r="B12" s="82" t="s">
        <v>299</v>
      </c>
      <c r="C12" s="12"/>
      <c r="D12" s="13"/>
      <c r="E12" s="13"/>
      <c r="F12" s="14"/>
      <c r="G12" s="107"/>
      <c r="H12" s="13"/>
      <c r="I12" s="13"/>
      <c r="J12" s="14"/>
      <c r="K12" s="107"/>
      <c r="L12" s="108"/>
      <c r="M12" s="108"/>
      <c r="N12" s="109"/>
      <c r="O12" s="107"/>
      <c r="P12" s="108"/>
      <c r="Q12" s="108"/>
      <c r="R12" s="109"/>
      <c r="S12" s="17"/>
    </row>
    <row r="13" spans="1:19" ht="13.8" thickBot="1" x14ac:dyDescent="0.3">
      <c r="A13" s="79"/>
      <c r="B13" s="98"/>
      <c r="C13" s="99"/>
      <c r="D13" s="100"/>
      <c r="E13" s="100"/>
      <c r="F13" s="101"/>
      <c r="G13" s="99"/>
      <c r="H13" s="100"/>
      <c r="I13" s="100"/>
      <c r="J13" s="101"/>
      <c r="K13" s="99"/>
      <c r="L13" s="100"/>
      <c r="M13" s="100"/>
      <c r="N13" s="101"/>
      <c r="O13" s="99"/>
      <c r="P13" s="100"/>
      <c r="Q13" s="100"/>
      <c r="R13" s="101"/>
      <c r="S13" s="17"/>
    </row>
    <row r="14" spans="1:19" ht="13.8" thickBot="1" x14ac:dyDescent="0.3">
      <c r="A14" s="18" t="s">
        <v>9</v>
      </c>
      <c r="B14" s="19" t="s">
        <v>103</v>
      </c>
      <c r="C14" s="20">
        <v>26</v>
      </c>
      <c r="D14" s="21">
        <v>14</v>
      </c>
      <c r="E14" s="21">
        <v>1</v>
      </c>
      <c r="F14" s="22">
        <v>13</v>
      </c>
      <c r="G14" s="20">
        <v>36</v>
      </c>
      <c r="H14" s="21">
        <v>18</v>
      </c>
      <c r="I14" s="21">
        <v>4</v>
      </c>
      <c r="J14" s="22">
        <v>14</v>
      </c>
      <c r="K14" s="20">
        <v>30</v>
      </c>
      <c r="L14" s="21">
        <v>12</v>
      </c>
      <c r="M14" s="21">
        <v>6</v>
      </c>
      <c r="N14" s="22">
        <v>12</v>
      </c>
      <c r="O14" s="20">
        <v>21</v>
      </c>
      <c r="P14" s="21">
        <v>12</v>
      </c>
      <c r="Q14" s="21">
        <v>1</v>
      </c>
      <c r="R14" s="22">
        <v>11</v>
      </c>
      <c r="S14" s="24"/>
    </row>
    <row r="15" spans="1:19" ht="13.8" thickBot="1" x14ac:dyDescent="0.3">
      <c r="A15" s="18"/>
      <c r="B15" s="28" t="s">
        <v>10</v>
      </c>
      <c r="C15" s="29">
        <f t="shared" ref="C15:R15" si="0">SUM(C3:C12)</f>
        <v>26</v>
      </c>
      <c r="D15" s="29">
        <f t="shared" si="0"/>
        <v>14</v>
      </c>
      <c r="E15" s="29">
        <f t="shared" si="0"/>
        <v>1</v>
      </c>
      <c r="F15" s="29">
        <f t="shared" si="0"/>
        <v>13</v>
      </c>
      <c r="G15" s="29">
        <f t="shared" si="0"/>
        <v>36</v>
      </c>
      <c r="H15" s="29">
        <f t="shared" si="0"/>
        <v>18</v>
      </c>
      <c r="I15" s="29">
        <f t="shared" si="0"/>
        <v>4</v>
      </c>
      <c r="J15" s="29">
        <f t="shared" si="0"/>
        <v>14</v>
      </c>
      <c r="K15" s="29">
        <f t="shared" si="0"/>
        <v>30</v>
      </c>
      <c r="L15" s="29">
        <f t="shared" si="0"/>
        <v>12</v>
      </c>
      <c r="M15" s="29">
        <f t="shared" si="0"/>
        <v>6</v>
      </c>
      <c r="N15" s="29">
        <f t="shared" si="0"/>
        <v>12</v>
      </c>
      <c r="O15" s="29">
        <f t="shared" si="0"/>
        <v>21</v>
      </c>
      <c r="P15" s="29">
        <f t="shared" si="0"/>
        <v>12</v>
      </c>
      <c r="Q15" s="29">
        <f t="shared" si="0"/>
        <v>1</v>
      </c>
      <c r="R15" s="28">
        <f t="shared" si="0"/>
        <v>11</v>
      </c>
      <c r="S15" s="24"/>
    </row>
    <row r="16" spans="1:19" ht="13.8" thickBot="1" x14ac:dyDescent="0.3">
      <c r="A16" s="18"/>
      <c r="B16" s="28" t="s">
        <v>11</v>
      </c>
      <c r="C16" s="30">
        <f>C15</f>
        <v>26</v>
      </c>
      <c r="D16" s="30">
        <f>D15</f>
        <v>14</v>
      </c>
      <c r="E16" s="30">
        <f>E15</f>
        <v>1</v>
      </c>
      <c r="F16" s="30">
        <f>F15</f>
        <v>13</v>
      </c>
      <c r="G16" s="30">
        <f t="shared" ref="G16:R16" si="1">SUM(C16,G15)</f>
        <v>62</v>
      </c>
      <c r="H16" s="30">
        <f t="shared" si="1"/>
        <v>32</v>
      </c>
      <c r="I16" s="30">
        <f t="shared" si="1"/>
        <v>5</v>
      </c>
      <c r="J16" s="30">
        <f t="shared" si="1"/>
        <v>27</v>
      </c>
      <c r="K16" s="30">
        <f t="shared" si="1"/>
        <v>92</v>
      </c>
      <c r="L16" s="30">
        <f t="shared" si="1"/>
        <v>44</v>
      </c>
      <c r="M16" s="30">
        <f t="shared" si="1"/>
        <v>11</v>
      </c>
      <c r="N16" s="30">
        <f t="shared" si="1"/>
        <v>39</v>
      </c>
      <c r="O16" s="31">
        <f t="shared" si="1"/>
        <v>113</v>
      </c>
      <c r="P16" s="30">
        <f t="shared" si="1"/>
        <v>56</v>
      </c>
      <c r="Q16" s="30">
        <f t="shared" si="1"/>
        <v>12</v>
      </c>
      <c r="R16" s="32">
        <f t="shared" si="1"/>
        <v>50</v>
      </c>
      <c r="S16" s="24"/>
    </row>
    <row r="17" spans="1:24" ht="13.8" thickBot="1" x14ac:dyDescent="0.3">
      <c r="A17" s="33"/>
      <c r="B17" s="34" t="s">
        <v>12</v>
      </c>
      <c r="C17" s="35"/>
      <c r="D17" s="36"/>
      <c r="E17" s="36">
        <v>0</v>
      </c>
      <c r="F17" s="36"/>
      <c r="G17" s="35"/>
      <c r="H17" s="36"/>
      <c r="I17" s="36">
        <v>0</v>
      </c>
      <c r="J17" s="36"/>
      <c r="K17" s="35"/>
      <c r="L17" s="36"/>
      <c r="M17" s="36">
        <v>0</v>
      </c>
      <c r="N17" s="36"/>
      <c r="O17" s="35"/>
      <c r="P17" s="36"/>
      <c r="Q17" s="36">
        <v>0</v>
      </c>
      <c r="R17" s="36"/>
      <c r="S17" s="37"/>
    </row>
    <row r="18" spans="1:24" ht="13.5" customHeight="1" thickBot="1" x14ac:dyDescent="0.35">
      <c r="A18" s="1" t="s">
        <v>0</v>
      </c>
      <c r="B18" s="2" t="s">
        <v>1</v>
      </c>
      <c r="C18" s="144" t="s">
        <v>75</v>
      </c>
      <c r="D18" s="145"/>
      <c r="E18" s="146"/>
      <c r="F18" s="4">
        <v>5</v>
      </c>
      <c r="G18" s="144" t="s">
        <v>159</v>
      </c>
      <c r="H18" s="145"/>
      <c r="I18" s="146"/>
      <c r="J18" s="4">
        <v>1</v>
      </c>
      <c r="K18" s="144" t="s">
        <v>159</v>
      </c>
      <c r="L18" s="145"/>
      <c r="M18" s="146"/>
      <c r="N18" s="4">
        <v>10</v>
      </c>
      <c r="O18" s="147"/>
      <c r="P18" s="145"/>
      <c r="Q18" s="146"/>
      <c r="R18" s="5"/>
      <c r="S18" s="38"/>
      <c r="U18" s="39"/>
      <c r="V18" s="40"/>
      <c r="W18" s="39"/>
      <c r="X18" s="39"/>
    </row>
    <row r="19" spans="1:24" ht="13.8" thickBot="1" x14ac:dyDescent="0.3">
      <c r="A19" s="7" t="s">
        <v>2</v>
      </c>
      <c r="B19" s="2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4</v>
      </c>
      <c r="H19" s="8" t="s">
        <v>5</v>
      </c>
      <c r="I19" s="8" t="s">
        <v>6</v>
      </c>
      <c r="J19" s="8" t="s">
        <v>7</v>
      </c>
      <c r="K19" s="8" t="s">
        <v>4</v>
      </c>
      <c r="L19" s="8" t="s">
        <v>5</v>
      </c>
      <c r="M19" s="8" t="s">
        <v>6</v>
      </c>
      <c r="N19" s="8" t="s">
        <v>7</v>
      </c>
      <c r="O19" s="9" t="s">
        <v>4</v>
      </c>
      <c r="P19" s="8" t="s">
        <v>5</v>
      </c>
      <c r="Q19" s="8" t="s">
        <v>6</v>
      </c>
      <c r="R19" s="3" t="s">
        <v>7</v>
      </c>
      <c r="S19" s="10"/>
      <c r="U19" s="39"/>
      <c r="V19" s="39"/>
      <c r="W19" s="39"/>
      <c r="X19" s="39"/>
    </row>
    <row r="20" spans="1:24" x14ac:dyDescent="0.25">
      <c r="A20" s="79" t="str">
        <f t="shared" ref="A20:B29" si="2">A3</f>
        <v>3</v>
      </c>
      <c r="B20" s="82" t="str">
        <f t="shared" si="2"/>
        <v>Chance Cranford</v>
      </c>
      <c r="C20" s="12"/>
      <c r="D20" s="13"/>
      <c r="E20" s="13"/>
      <c r="F20" s="14"/>
      <c r="G20" s="12">
        <v>0</v>
      </c>
      <c r="H20" s="13">
        <v>0</v>
      </c>
      <c r="I20" s="13">
        <v>0</v>
      </c>
      <c r="J20" s="14">
        <v>2</v>
      </c>
      <c r="K20" s="12">
        <v>0</v>
      </c>
      <c r="L20" s="13">
        <v>0</v>
      </c>
      <c r="M20" s="13">
        <v>0</v>
      </c>
      <c r="N20" s="14">
        <v>1</v>
      </c>
      <c r="O20" s="15"/>
      <c r="P20" s="13"/>
      <c r="Q20" s="13"/>
      <c r="R20" s="16"/>
      <c r="S20" s="17"/>
      <c r="U20" s="41"/>
      <c r="V20" s="42"/>
      <c r="W20" s="41"/>
      <c r="X20" s="39"/>
    </row>
    <row r="21" spans="1:24" ht="12.75" customHeight="1" x14ac:dyDescent="0.25">
      <c r="A21" s="79" t="str">
        <f t="shared" si="2"/>
        <v>32</v>
      </c>
      <c r="B21" s="82" t="str">
        <f t="shared" si="2"/>
        <v>Michael Finn</v>
      </c>
      <c r="C21" s="12">
        <v>7</v>
      </c>
      <c r="D21" s="13">
        <v>3</v>
      </c>
      <c r="E21" s="13">
        <v>1</v>
      </c>
      <c r="F21" s="14">
        <v>7</v>
      </c>
      <c r="G21" s="12">
        <v>5</v>
      </c>
      <c r="H21" s="13">
        <v>0</v>
      </c>
      <c r="I21" s="13">
        <v>1</v>
      </c>
      <c r="J21" s="14">
        <v>2</v>
      </c>
      <c r="K21" s="12">
        <v>5</v>
      </c>
      <c r="L21" s="13">
        <v>2</v>
      </c>
      <c r="M21" s="13">
        <v>0</v>
      </c>
      <c r="N21" s="14">
        <v>1</v>
      </c>
      <c r="O21" s="15"/>
      <c r="P21" s="13"/>
      <c r="Q21" s="13"/>
      <c r="R21" s="16"/>
      <c r="S21" s="17"/>
      <c r="U21" s="43"/>
      <c r="V21" s="39"/>
      <c r="W21" s="39"/>
      <c r="X21" s="39"/>
    </row>
    <row r="22" spans="1:24" ht="12.75" customHeight="1" x14ac:dyDescent="0.25">
      <c r="A22" s="79" t="str">
        <f t="shared" si="2"/>
        <v>2</v>
      </c>
      <c r="B22" s="82" t="str">
        <f t="shared" si="2"/>
        <v>Lupe Perez</v>
      </c>
      <c r="C22" s="12">
        <v>6</v>
      </c>
      <c r="D22" s="13">
        <v>4</v>
      </c>
      <c r="E22" s="13">
        <v>1</v>
      </c>
      <c r="F22" s="14">
        <v>0</v>
      </c>
      <c r="G22" s="12">
        <v>5</v>
      </c>
      <c r="H22" s="13">
        <v>2</v>
      </c>
      <c r="I22" s="13">
        <v>0</v>
      </c>
      <c r="J22" s="14">
        <v>1</v>
      </c>
      <c r="K22" s="12">
        <v>5</v>
      </c>
      <c r="L22" s="13">
        <v>1</v>
      </c>
      <c r="M22" s="13">
        <v>0</v>
      </c>
      <c r="N22" s="14">
        <v>2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69</v>
      </c>
      <c r="B23" s="82" t="str">
        <f t="shared" si="2"/>
        <v>Brian Peebles</v>
      </c>
      <c r="C23" s="12">
        <v>6</v>
      </c>
      <c r="D23" s="13">
        <v>2</v>
      </c>
      <c r="E23" s="13">
        <v>0</v>
      </c>
      <c r="F23" s="14">
        <v>1</v>
      </c>
      <c r="G23" s="12">
        <v>4</v>
      </c>
      <c r="H23" s="13">
        <v>0</v>
      </c>
      <c r="I23" s="13">
        <v>0</v>
      </c>
      <c r="J23" s="14">
        <v>0</v>
      </c>
      <c r="K23" s="12"/>
      <c r="L23" s="13"/>
      <c r="M23" s="13"/>
      <c r="N23" s="14"/>
      <c r="O23" s="15"/>
      <c r="P23" s="13"/>
      <c r="Q23" s="13"/>
      <c r="R23" s="16"/>
      <c r="S23" s="17"/>
      <c r="U23" s="43"/>
      <c r="V23" s="39"/>
      <c r="W23" s="44"/>
      <c r="X23" s="39"/>
    </row>
    <row r="24" spans="1:24" ht="12.75" customHeight="1" x14ac:dyDescent="0.25">
      <c r="A24" s="79" t="str">
        <f t="shared" si="2"/>
        <v>9</v>
      </c>
      <c r="B24" s="82" t="str">
        <f t="shared" si="2"/>
        <v>Danny Foppiano</v>
      </c>
      <c r="C24" s="12">
        <v>6</v>
      </c>
      <c r="D24" s="13">
        <v>3</v>
      </c>
      <c r="E24" s="13">
        <v>0</v>
      </c>
      <c r="F24" s="14">
        <v>1</v>
      </c>
      <c r="G24" s="12">
        <v>5</v>
      </c>
      <c r="H24" s="13">
        <v>3</v>
      </c>
      <c r="I24" s="13">
        <v>0</v>
      </c>
      <c r="J24" s="14">
        <v>2</v>
      </c>
      <c r="K24" s="12">
        <v>5</v>
      </c>
      <c r="L24" s="13">
        <v>1</v>
      </c>
      <c r="M24" s="13">
        <v>0</v>
      </c>
      <c r="N24" s="14">
        <v>5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12</v>
      </c>
      <c r="B25" s="82" t="str">
        <f t="shared" si="2"/>
        <v>Lex Gillette</v>
      </c>
      <c r="C25" s="12">
        <v>6</v>
      </c>
      <c r="D25" s="13">
        <v>2</v>
      </c>
      <c r="E25" s="13">
        <v>1</v>
      </c>
      <c r="F25" s="14">
        <v>2</v>
      </c>
      <c r="G25" s="12">
        <v>4</v>
      </c>
      <c r="H25" s="13">
        <v>1</v>
      </c>
      <c r="I25" s="13">
        <v>0</v>
      </c>
      <c r="J25" s="14">
        <v>0</v>
      </c>
      <c r="K25" s="12">
        <v>5</v>
      </c>
      <c r="L25" s="13">
        <v>1</v>
      </c>
      <c r="M25" s="13">
        <v>0</v>
      </c>
      <c r="N25" s="14">
        <v>0</v>
      </c>
      <c r="O25" s="15"/>
      <c r="P25" s="13"/>
      <c r="Q25" s="13"/>
      <c r="R25" s="16"/>
      <c r="S25" s="17" t="s">
        <v>8</v>
      </c>
      <c r="U25" s="43"/>
      <c r="V25" s="39"/>
      <c r="W25" s="44"/>
      <c r="X25" s="39"/>
    </row>
    <row r="26" spans="1:24" ht="12.75" customHeight="1" x14ac:dyDescent="0.25">
      <c r="A26" s="79" t="str">
        <f t="shared" si="2"/>
        <v>21</v>
      </c>
      <c r="B26" s="82" t="str">
        <f t="shared" si="2"/>
        <v>Vick Allen</v>
      </c>
      <c r="C26" s="12"/>
      <c r="D26" s="13"/>
      <c r="E26" s="13"/>
      <c r="F26" s="14"/>
      <c r="G26" s="12"/>
      <c r="H26" s="13"/>
      <c r="I26" s="13"/>
      <c r="J26" s="14"/>
      <c r="K26" s="12"/>
      <c r="L26" s="13"/>
      <c r="M26" s="13"/>
      <c r="N26" s="14"/>
      <c r="O26" s="15"/>
      <c r="P26" s="13"/>
      <c r="Q26" s="13"/>
      <c r="R26" s="16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11</v>
      </c>
      <c r="B27" s="82" t="str">
        <f t="shared" si="2"/>
        <v>John Bancroft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10</v>
      </c>
      <c r="B28" s="82" t="str">
        <f t="shared" si="2"/>
        <v>Eric Mazariegos</v>
      </c>
      <c r="C28" s="12">
        <v>6</v>
      </c>
      <c r="D28" s="13">
        <v>5</v>
      </c>
      <c r="E28" s="13">
        <v>0</v>
      </c>
      <c r="F28" s="14">
        <v>3</v>
      </c>
      <c r="G28" s="12">
        <v>4</v>
      </c>
      <c r="H28" s="13">
        <v>3</v>
      </c>
      <c r="I28" s="13">
        <v>0</v>
      </c>
      <c r="J28" s="14">
        <v>6</v>
      </c>
      <c r="K28" s="12">
        <v>4</v>
      </c>
      <c r="L28" s="13">
        <v>3</v>
      </c>
      <c r="M28" s="13">
        <v>0</v>
      </c>
      <c r="N28" s="14">
        <v>8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8</v>
      </c>
      <c r="B29" s="82" t="str">
        <f t="shared" si="2"/>
        <v>Keith Edgerton</v>
      </c>
      <c r="C29" s="12"/>
      <c r="D29" s="13"/>
      <c r="E29" s="13"/>
      <c r="F29" s="14"/>
      <c r="G29" s="12"/>
      <c r="H29" s="13"/>
      <c r="I29" s="13"/>
      <c r="J29" s="14"/>
      <c r="K29" s="12">
        <v>4</v>
      </c>
      <c r="L29" s="13">
        <v>3</v>
      </c>
      <c r="M29" s="13">
        <v>0</v>
      </c>
      <c r="N29" s="14">
        <v>0</v>
      </c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3.8" thickBot="1" x14ac:dyDescent="0.3">
      <c r="A30" s="79"/>
      <c r="B30" s="83"/>
      <c r="C30" s="99"/>
      <c r="D30" s="100"/>
      <c r="E30" s="100"/>
      <c r="F30" s="101"/>
      <c r="G30" s="99"/>
      <c r="H30" s="100"/>
      <c r="I30" s="100"/>
      <c r="J30" s="101"/>
      <c r="K30" s="99"/>
      <c r="L30" s="100"/>
      <c r="M30" s="100"/>
      <c r="N30" s="101"/>
      <c r="O30" s="128"/>
      <c r="P30" s="100"/>
      <c r="Q30" s="100"/>
      <c r="R30" s="102"/>
      <c r="S30" s="17"/>
      <c r="U30" s="43"/>
      <c r="V30" s="39"/>
      <c r="W30" s="39"/>
      <c r="X30" s="39"/>
    </row>
    <row r="31" spans="1:24" ht="13.8" thickBot="1" x14ac:dyDescent="0.3">
      <c r="A31" s="18" t="s">
        <v>9</v>
      </c>
      <c r="B31" s="19" t="str">
        <f>B14</f>
        <v>Tim Hibner</v>
      </c>
      <c r="C31" s="20">
        <v>37</v>
      </c>
      <c r="D31" s="21">
        <v>19</v>
      </c>
      <c r="E31" s="21">
        <v>3</v>
      </c>
      <c r="F31" s="22">
        <v>14</v>
      </c>
      <c r="G31" s="20">
        <v>27</v>
      </c>
      <c r="H31" s="21">
        <v>9</v>
      </c>
      <c r="I31" s="21">
        <v>1</v>
      </c>
      <c r="J31" s="22">
        <v>13</v>
      </c>
      <c r="K31" s="20">
        <v>28</v>
      </c>
      <c r="L31" s="21">
        <v>11</v>
      </c>
      <c r="M31" s="21">
        <v>0</v>
      </c>
      <c r="N31" s="22">
        <v>17</v>
      </c>
      <c r="O31" s="20"/>
      <c r="P31" s="21"/>
      <c r="Q31" s="21"/>
      <c r="R31" s="23"/>
      <c r="S31" s="24"/>
      <c r="U31" s="39"/>
      <c r="V31" s="39"/>
      <c r="W31" s="39"/>
      <c r="X31" s="39"/>
    </row>
    <row r="32" spans="1:24" ht="13.8" thickBot="1" x14ac:dyDescent="0.3">
      <c r="A32" s="18"/>
      <c r="B32" s="28" t="s">
        <v>10</v>
      </c>
      <c r="C32" s="29">
        <f t="shared" ref="C32:R32" si="3">SUM(C20:C29)</f>
        <v>37</v>
      </c>
      <c r="D32" s="29">
        <f t="shared" si="3"/>
        <v>19</v>
      </c>
      <c r="E32" s="29">
        <f t="shared" si="3"/>
        <v>3</v>
      </c>
      <c r="F32" s="29">
        <f t="shared" si="3"/>
        <v>14</v>
      </c>
      <c r="G32" s="29">
        <f t="shared" si="3"/>
        <v>27</v>
      </c>
      <c r="H32" s="29">
        <f t="shared" si="3"/>
        <v>9</v>
      </c>
      <c r="I32" s="29">
        <f t="shared" si="3"/>
        <v>1</v>
      </c>
      <c r="J32" s="29">
        <f t="shared" si="3"/>
        <v>13</v>
      </c>
      <c r="K32" s="29">
        <f t="shared" si="3"/>
        <v>28</v>
      </c>
      <c r="L32" s="29">
        <f t="shared" si="3"/>
        <v>11</v>
      </c>
      <c r="M32" s="29">
        <f t="shared" si="3"/>
        <v>0</v>
      </c>
      <c r="N32" s="29">
        <f t="shared" si="3"/>
        <v>17</v>
      </c>
      <c r="O32" s="29">
        <f t="shared" si="3"/>
        <v>0</v>
      </c>
      <c r="P32" s="29">
        <f t="shared" si="3"/>
        <v>0</v>
      </c>
      <c r="Q32" s="29">
        <f t="shared" si="3"/>
        <v>0</v>
      </c>
      <c r="R32" s="28">
        <f t="shared" si="3"/>
        <v>0</v>
      </c>
      <c r="S32" s="24"/>
      <c r="U32" s="39"/>
      <c r="V32" s="39"/>
      <c r="W32" s="39"/>
      <c r="X32" s="39"/>
    </row>
    <row r="33" spans="1:29" ht="13.8" thickBot="1" x14ac:dyDescent="0.3">
      <c r="A33" s="18"/>
      <c r="B33" s="28" t="s">
        <v>11</v>
      </c>
      <c r="C33" s="30">
        <f>SUM(O16,C32)</f>
        <v>150</v>
      </c>
      <c r="D33" s="30">
        <f>SUM(P16,D32)</f>
        <v>75</v>
      </c>
      <c r="E33" s="30">
        <f>SUM(Q16,E32)</f>
        <v>15</v>
      </c>
      <c r="F33" s="30">
        <f>SUM(R16,F32)</f>
        <v>64</v>
      </c>
      <c r="G33" s="30">
        <f t="shared" ref="G33:R33" si="4">SUM(C33,G32)</f>
        <v>177</v>
      </c>
      <c r="H33" s="30">
        <f t="shared" si="4"/>
        <v>84</v>
      </c>
      <c r="I33" s="30">
        <f t="shared" si="4"/>
        <v>16</v>
      </c>
      <c r="J33" s="30">
        <f t="shared" si="4"/>
        <v>77</v>
      </c>
      <c r="K33" s="30">
        <f t="shared" si="4"/>
        <v>205</v>
      </c>
      <c r="L33" s="30">
        <f t="shared" si="4"/>
        <v>95</v>
      </c>
      <c r="M33" s="30">
        <f t="shared" si="4"/>
        <v>16</v>
      </c>
      <c r="N33" s="30">
        <f t="shared" si="4"/>
        <v>94</v>
      </c>
      <c r="O33" s="31">
        <f t="shared" si="4"/>
        <v>205</v>
      </c>
      <c r="P33" s="30">
        <f t="shared" si="4"/>
        <v>95</v>
      </c>
      <c r="Q33" s="30">
        <f t="shared" si="4"/>
        <v>16</v>
      </c>
      <c r="R33" s="32">
        <f t="shared" si="4"/>
        <v>94</v>
      </c>
      <c r="S33" s="45"/>
      <c r="U33" s="39"/>
      <c r="V33" s="39"/>
      <c r="W33" s="39"/>
      <c r="X33" s="39"/>
    </row>
    <row r="34" spans="1:29" ht="13.8" thickBot="1" x14ac:dyDescent="0.3">
      <c r="A34" s="33"/>
      <c r="B34" s="34" t="s">
        <v>12</v>
      </c>
      <c r="C34" s="35"/>
      <c r="D34" s="36"/>
      <c r="E34" s="36"/>
      <c r="F34" s="36"/>
      <c r="G34" s="35"/>
      <c r="H34" s="36"/>
      <c r="I34" s="36"/>
      <c r="J34" s="36"/>
      <c r="K34" s="35"/>
      <c r="L34" s="36"/>
      <c r="M34" s="36"/>
      <c r="N34" s="36"/>
      <c r="O34" s="35"/>
      <c r="P34" s="36"/>
      <c r="Q34" s="36"/>
      <c r="R34" s="46"/>
      <c r="S34" s="47"/>
      <c r="V34" s="48" t="s">
        <v>13</v>
      </c>
    </row>
    <row r="35" spans="1:29" ht="13.8" thickBot="1" x14ac:dyDescent="0.3">
      <c r="A35" s="1" t="s">
        <v>0</v>
      </c>
      <c r="B35" s="28" t="s">
        <v>1</v>
      </c>
      <c r="C35" s="144"/>
      <c r="D35" s="145"/>
      <c r="E35" s="146"/>
      <c r="F35" s="49"/>
      <c r="G35" s="144"/>
      <c r="H35" s="145"/>
      <c r="I35" s="146"/>
      <c r="J35" s="49"/>
      <c r="K35" s="144"/>
      <c r="L35" s="145"/>
      <c r="M35" s="149"/>
      <c r="N35" s="50"/>
      <c r="O35" s="51" t="s">
        <v>14</v>
      </c>
      <c r="P35" s="52"/>
      <c r="Q35" s="4"/>
      <c r="R35" s="53">
        <f>SUM(F1,J1,N1,R1,F18,J18,N18,R18,F35,J35,N35)</f>
        <v>31</v>
      </c>
      <c r="S35" s="54" t="s">
        <v>15</v>
      </c>
    </row>
    <row r="36" spans="1:29" ht="13.8" thickBot="1" x14ac:dyDescent="0.3">
      <c r="A36" s="7" t="s">
        <v>2</v>
      </c>
      <c r="B36" s="2" t="s">
        <v>3</v>
      </c>
      <c r="C36" s="8" t="s">
        <v>4</v>
      </c>
      <c r="D36" s="8" t="s">
        <v>5</v>
      </c>
      <c r="E36" s="8" t="s">
        <v>6</v>
      </c>
      <c r="F36" s="8" t="s">
        <v>7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4</v>
      </c>
      <c r="L36" s="8" t="s">
        <v>16</v>
      </c>
      <c r="M36" s="8" t="s">
        <v>6</v>
      </c>
      <c r="N36" s="8" t="s">
        <v>7</v>
      </c>
      <c r="O36" s="1" t="s">
        <v>4</v>
      </c>
      <c r="P36" s="1" t="s">
        <v>5</v>
      </c>
      <c r="Q36" s="1" t="s">
        <v>6</v>
      </c>
      <c r="R36" s="1" t="s">
        <v>7</v>
      </c>
      <c r="S36" s="55" t="s">
        <v>17</v>
      </c>
      <c r="U36" s="41" t="s">
        <v>18</v>
      </c>
      <c r="V36" s="56" t="s">
        <v>19</v>
      </c>
      <c r="W36" s="57" t="s">
        <v>7</v>
      </c>
      <c r="X36" s="57" t="s">
        <v>20</v>
      </c>
      <c r="Y36" s="57" t="s">
        <v>21</v>
      </c>
      <c r="Z36" s="57" t="s">
        <v>27</v>
      </c>
      <c r="AA36" s="57" t="s">
        <v>300</v>
      </c>
      <c r="AB36" s="57" t="s">
        <v>27</v>
      </c>
      <c r="AC36" s="57" t="s">
        <v>22</v>
      </c>
    </row>
    <row r="37" spans="1:29" ht="13.8" thickTop="1" x14ac:dyDescent="0.25">
      <c r="A37" s="79" t="str">
        <f t="shared" ref="A37:A46" si="5">A3</f>
        <v>3</v>
      </c>
      <c r="B37" s="82" t="str">
        <f t="shared" ref="B37:B46" si="6">B20</f>
        <v>Chance Cranford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58">
        <f t="shared" ref="O37:O46" si="7">SUM(C3,G3,K3,O3,C20,G20,K20,O20,C37,G37,K37)</f>
        <v>13</v>
      </c>
      <c r="P37" s="84">
        <f t="shared" ref="P37:P46" si="8">SUM(D3,H3,L3,P3,D20,H20,L20,P20,D37,H37,L37)</f>
        <v>7</v>
      </c>
      <c r="Q37" s="84">
        <f t="shared" ref="Q37:Q46" si="9">SUM(E3,I3,M3,Q3,E20,I20,M20,Q20,E37,I37,M37)</f>
        <v>2</v>
      </c>
      <c r="R37" s="85">
        <f t="shared" ref="R37:R46" si="10">SUM(F3,J3,N3,R3,F20,J20,N20,R20,F37,J37,N37)</f>
        <v>11</v>
      </c>
      <c r="S37" s="80">
        <f>IF(O37=0,0,AVERAGE(P37/O37))</f>
        <v>0.53846153846153844</v>
      </c>
      <c r="U37" s="43" t="s">
        <v>188</v>
      </c>
      <c r="V37" s="82" t="s">
        <v>64</v>
      </c>
      <c r="W37" s="59">
        <v>11</v>
      </c>
      <c r="X37" s="59">
        <v>11</v>
      </c>
      <c r="Y37" s="60">
        <v>0.53846153846153844</v>
      </c>
      <c r="Z37" s="60" t="s">
        <v>295</v>
      </c>
      <c r="AA37" s="60">
        <v>2.2000000000000002</v>
      </c>
      <c r="AB37" s="60" t="s">
        <v>138</v>
      </c>
      <c r="AC37" s="59">
        <v>5</v>
      </c>
    </row>
    <row r="38" spans="1:29" x14ac:dyDescent="0.25">
      <c r="A38" s="79" t="str">
        <f t="shared" si="5"/>
        <v>32</v>
      </c>
      <c r="B38" s="82" t="str">
        <f t="shared" si="6"/>
        <v>Michael Finn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37</v>
      </c>
      <c r="P38" s="56">
        <f t="shared" si="8"/>
        <v>16</v>
      </c>
      <c r="Q38" s="56">
        <f t="shared" si="9"/>
        <v>4</v>
      </c>
      <c r="R38" s="87">
        <f t="shared" si="10"/>
        <v>14</v>
      </c>
      <c r="S38" s="81">
        <f t="shared" ref="S38:S46" si="11">IF(O38=0,0,AVERAGE(P38/O38))</f>
        <v>0.43243243243243246</v>
      </c>
      <c r="U38" s="43" t="s">
        <v>198</v>
      </c>
      <c r="V38" s="82" t="s">
        <v>242</v>
      </c>
      <c r="W38" s="59">
        <v>14</v>
      </c>
      <c r="X38" s="59">
        <v>14</v>
      </c>
      <c r="Y38" s="60">
        <v>0.43243243243243246</v>
      </c>
      <c r="Z38" s="60" t="s">
        <v>138</v>
      </c>
      <c r="AA38" s="60">
        <v>2</v>
      </c>
      <c r="AB38" s="60" t="s">
        <v>138</v>
      </c>
      <c r="AC38" s="59">
        <v>7</v>
      </c>
    </row>
    <row r="39" spans="1:29" x14ac:dyDescent="0.25">
      <c r="A39" s="79" t="str">
        <f t="shared" si="5"/>
        <v>2</v>
      </c>
      <c r="B39" s="82" t="str">
        <f t="shared" si="6"/>
        <v>Lupe Perez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34</v>
      </c>
      <c r="P39" s="56">
        <f t="shared" si="8"/>
        <v>18</v>
      </c>
      <c r="Q39" s="56">
        <f t="shared" si="9"/>
        <v>1</v>
      </c>
      <c r="R39" s="87">
        <f t="shared" si="10"/>
        <v>4</v>
      </c>
      <c r="S39" s="81">
        <f t="shared" si="11"/>
        <v>0.52941176470588236</v>
      </c>
      <c r="U39" s="43" t="s">
        <v>189</v>
      </c>
      <c r="V39" s="82" t="s">
        <v>71</v>
      </c>
      <c r="W39" s="59">
        <v>4</v>
      </c>
      <c r="X39" s="59">
        <v>4</v>
      </c>
      <c r="Y39" s="60">
        <v>0.52941176470588236</v>
      </c>
      <c r="Z39" s="60" t="s">
        <v>138</v>
      </c>
      <c r="AA39" s="60">
        <v>0.5714285714285714</v>
      </c>
      <c r="AB39" s="60" t="s">
        <v>138</v>
      </c>
      <c r="AC39" s="59">
        <v>7</v>
      </c>
    </row>
    <row r="40" spans="1:29" x14ac:dyDescent="0.25">
      <c r="A40" s="79" t="str">
        <f t="shared" si="5"/>
        <v>69</v>
      </c>
      <c r="B40" s="82" t="str">
        <f t="shared" si="6"/>
        <v>Brian Peebles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24</v>
      </c>
      <c r="P40" s="56">
        <f t="shared" si="8"/>
        <v>7</v>
      </c>
      <c r="Q40" s="56">
        <f t="shared" si="9"/>
        <v>4</v>
      </c>
      <c r="R40" s="87">
        <f t="shared" si="10"/>
        <v>1</v>
      </c>
      <c r="S40" s="81">
        <f t="shared" si="11"/>
        <v>0.29166666666666669</v>
      </c>
      <c r="U40" s="43" t="s">
        <v>243</v>
      </c>
      <c r="V40" s="82" t="s">
        <v>106</v>
      </c>
      <c r="W40" s="59">
        <v>1</v>
      </c>
      <c r="X40" s="59">
        <v>1</v>
      </c>
      <c r="Y40" s="60">
        <v>0.29166666666666669</v>
      </c>
      <c r="Z40" s="60" t="s">
        <v>138</v>
      </c>
      <c r="AA40" s="60">
        <v>0.16666666666666666</v>
      </c>
      <c r="AB40" s="60" t="s">
        <v>138</v>
      </c>
      <c r="AC40" s="59">
        <v>6</v>
      </c>
    </row>
    <row r="41" spans="1:29" x14ac:dyDescent="0.25">
      <c r="A41" s="79" t="str">
        <f t="shared" si="5"/>
        <v>9</v>
      </c>
      <c r="B41" s="82" t="str">
        <f t="shared" si="6"/>
        <v>Danny Foppiano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33</v>
      </c>
      <c r="P41" s="56">
        <f t="shared" si="8"/>
        <v>14</v>
      </c>
      <c r="Q41" s="56">
        <f t="shared" si="9"/>
        <v>2</v>
      </c>
      <c r="R41" s="87">
        <f t="shared" si="10"/>
        <v>21</v>
      </c>
      <c r="S41" s="81">
        <f t="shared" si="11"/>
        <v>0.42424242424242425</v>
      </c>
      <c r="U41" s="43" t="s">
        <v>167</v>
      </c>
      <c r="V41" s="82" t="s">
        <v>61</v>
      </c>
      <c r="W41" s="59">
        <v>21</v>
      </c>
      <c r="X41" s="59">
        <v>21</v>
      </c>
      <c r="Y41" s="60">
        <v>0.42424242424242425</v>
      </c>
      <c r="Z41" s="60" t="s">
        <v>138</v>
      </c>
      <c r="AA41" s="60">
        <v>3</v>
      </c>
      <c r="AB41" s="60" t="s">
        <v>138</v>
      </c>
      <c r="AC41" s="59">
        <v>7</v>
      </c>
    </row>
    <row r="42" spans="1:29" x14ac:dyDescent="0.25">
      <c r="A42" s="79" t="str">
        <f t="shared" si="5"/>
        <v>12</v>
      </c>
      <c r="B42" s="82" t="str">
        <f t="shared" si="6"/>
        <v>Lex Gillette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33</v>
      </c>
      <c r="P42" s="56">
        <f t="shared" si="8"/>
        <v>16</v>
      </c>
      <c r="Q42" s="56">
        <f t="shared" si="9"/>
        <v>2</v>
      </c>
      <c r="R42" s="87">
        <f t="shared" si="10"/>
        <v>9</v>
      </c>
      <c r="S42" s="81">
        <f t="shared" si="11"/>
        <v>0.48484848484848486</v>
      </c>
      <c r="U42" s="43" t="s">
        <v>237</v>
      </c>
      <c r="V42" s="82" t="s">
        <v>244</v>
      </c>
      <c r="W42" s="59">
        <v>9</v>
      </c>
      <c r="X42" s="59">
        <v>9</v>
      </c>
      <c r="Y42" s="60">
        <v>0.48484848484848486</v>
      </c>
      <c r="Z42" s="60" t="s">
        <v>138</v>
      </c>
      <c r="AA42" s="60">
        <v>1.2857142857142858</v>
      </c>
      <c r="AB42" s="60" t="s">
        <v>138</v>
      </c>
      <c r="AC42" s="59">
        <v>7</v>
      </c>
    </row>
    <row r="43" spans="1:29" x14ac:dyDescent="0.25">
      <c r="A43" s="79" t="str">
        <f t="shared" si="5"/>
        <v>21</v>
      </c>
      <c r="B43" s="82" t="str">
        <f t="shared" si="6"/>
        <v>Vick Allen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11</v>
      </c>
      <c r="P43" s="56">
        <f t="shared" si="8"/>
        <v>3</v>
      </c>
      <c r="Q43" s="56">
        <f t="shared" si="9"/>
        <v>1</v>
      </c>
      <c r="R43" s="87">
        <f t="shared" si="10"/>
        <v>0</v>
      </c>
      <c r="S43" s="81">
        <f t="shared" si="11"/>
        <v>0.27272727272727271</v>
      </c>
      <c r="U43" s="43" t="s">
        <v>180</v>
      </c>
      <c r="V43" s="82" t="s">
        <v>245</v>
      </c>
      <c r="W43" s="59">
        <v>0</v>
      </c>
      <c r="X43" s="59" t="s">
        <v>301</v>
      </c>
      <c r="Y43" s="60">
        <v>0.27272727272727271</v>
      </c>
      <c r="Z43" s="60" t="s">
        <v>295</v>
      </c>
      <c r="AA43" s="60">
        <v>0</v>
      </c>
      <c r="AB43" s="60" t="s">
        <v>285</v>
      </c>
      <c r="AC43" s="59">
        <v>3</v>
      </c>
    </row>
    <row r="44" spans="1:29" x14ac:dyDescent="0.25">
      <c r="A44" s="79" t="str">
        <f t="shared" si="5"/>
        <v>11</v>
      </c>
      <c r="B44" s="82" t="str">
        <f t="shared" si="6"/>
        <v>John Bancroft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2</v>
      </c>
      <c r="P44" s="56">
        <f t="shared" si="8"/>
        <v>0</v>
      </c>
      <c r="Q44" s="56">
        <f t="shared" si="9"/>
        <v>0</v>
      </c>
      <c r="R44" s="87">
        <f t="shared" si="10"/>
        <v>0</v>
      </c>
      <c r="S44" s="81">
        <f t="shared" si="11"/>
        <v>0</v>
      </c>
      <c r="U44" s="43" t="s">
        <v>192</v>
      </c>
      <c r="V44" s="82" t="s">
        <v>73</v>
      </c>
      <c r="W44" s="59">
        <v>0</v>
      </c>
      <c r="X44" s="59" t="s">
        <v>301</v>
      </c>
      <c r="Y44" s="60">
        <v>0</v>
      </c>
      <c r="Z44" s="60" t="s">
        <v>295</v>
      </c>
      <c r="AA44" s="60">
        <v>0</v>
      </c>
      <c r="AB44" s="60" t="s">
        <v>285</v>
      </c>
      <c r="AC44" s="59">
        <v>2</v>
      </c>
    </row>
    <row r="45" spans="1:29" x14ac:dyDescent="0.25">
      <c r="A45" s="79" t="str">
        <f t="shared" si="5"/>
        <v>10</v>
      </c>
      <c r="B45" s="82" t="str">
        <f t="shared" si="6"/>
        <v>Eric Mazariegos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14</v>
      </c>
      <c r="P45" s="56">
        <f t="shared" si="8"/>
        <v>11</v>
      </c>
      <c r="Q45" s="56">
        <f t="shared" si="9"/>
        <v>0</v>
      </c>
      <c r="R45" s="87">
        <f t="shared" si="10"/>
        <v>34</v>
      </c>
      <c r="S45" s="81">
        <f t="shared" si="11"/>
        <v>0.7857142857142857</v>
      </c>
      <c r="U45" s="43" t="s">
        <v>174</v>
      </c>
      <c r="V45" s="82" t="s">
        <v>55</v>
      </c>
      <c r="W45" s="59">
        <v>34</v>
      </c>
      <c r="X45" s="59">
        <v>34</v>
      </c>
      <c r="Y45" s="60">
        <v>0.7857142857142857</v>
      </c>
      <c r="Z45" s="60" t="s">
        <v>295</v>
      </c>
      <c r="AA45" s="60">
        <v>4.8571428571428568</v>
      </c>
      <c r="AB45" s="60" t="s">
        <v>138</v>
      </c>
      <c r="AC45" s="59">
        <v>7</v>
      </c>
    </row>
    <row r="46" spans="1:29" x14ac:dyDescent="0.25">
      <c r="A46" s="79" t="str">
        <f t="shared" si="5"/>
        <v>8</v>
      </c>
      <c r="B46" s="82" t="str">
        <f t="shared" si="6"/>
        <v>Keith Edgerton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4</v>
      </c>
      <c r="P46" s="56">
        <f t="shared" si="8"/>
        <v>3</v>
      </c>
      <c r="Q46" s="56">
        <f t="shared" si="9"/>
        <v>0</v>
      </c>
      <c r="R46" s="87">
        <f t="shared" si="10"/>
        <v>0</v>
      </c>
      <c r="S46" s="81">
        <f t="shared" si="11"/>
        <v>0.75</v>
      </c>
      <c r="U46" s="43" t="s">
        <v>205</v>
      </c>
      <c r="V46" s="82" t="s">
        <v>299</v>
      </c>
      <c r="W46" s="59">
        <v>0</v>
      </c>
      <c r="X46" s="59" t="s">
        <v>301</v>
      </c>
      <c r="Y46" s="60">
        <v>0.75</v>
      </c>
      <c r="Z46" s="60" t="s">
        <v>295</v>
      </c>
      <c r="AA46" s="60">
        <v>0</v>
      </c>
      <c r="AB46" s="60" t="s">
        <v>285</v>
      </c>
      <c r="AC46" s="59">
        <v>1</v>
      </c>
    </row>
    <row r="47" spans="1:29" ht="13.8" thickBot="1" x14ac:dyDescent="0.3">
      <c r="A47" s="79"/>
      <c r="B47" s="98"/>
      <c r="C47" s="99"/>
      <c r="D47" s="100"/>
      <c r="E47" s="100"/>
      <c r="F47" s="101"/>
      <c r="G47" s="99"/>
      <c r="H47" s="100"/>
      <c r="I47" s="100"/>
      <c r="J47" s="101"/>
      <c r="K47" s="99"/>
      <c r="L47" s="100"/>
      <c r="M47" s="100"/>
      <c r="N47" s="102"/>
      <c r="O47" s="103"/>
      <c r="P47" s="104"/>
      <c r="Q47" s="104"/>
      <c r="R47" s="105"/>
      <c r="S47" s="106"/>
      <c r="V47" s="92"/>
      <c r="W47" s="93"/>
      <c r="X47" s="93"/>
      <c r="Y47" s="91"/>
      <c r="Z47" s="91"/>
      <c r="AA47" s="91"/>
      <c r="AB47" s="91"/>
      <c r="AC47" s="62"/>
    </row>
    <row r="48" spans="1:29" ht="13.8" thickBot="1" x14ac:dyDescent="0.3">
      <c r="A48" s="18" t="s">
        <v>9</v>
      </c>
      <c r="B48" s="64" t="str">
        <f>B31</f>
        <v>Tim Hibner</v>
      </c>
      <c r="C48" s="65"/>
      <c r="D48" s="66"/>
      <c r="E48" s="66"/>
      <c r="F48" s="67"/>
      <c r="G48" s="65"/>
      <c r="H48" s="66"/>
      <c r="I48" s="66"/>
      <c r="J48" s="67"/>
      <c r="K48" s="65"/>
      <c r="L48" s="66"/>
      <c r="M48" s="66"/>
      <c r="N48" s="67"/>
      <c r="O48" s="32">
        <f>SUM(C14,G14,K14,O14,C31,G31,K31,O31,C48,G48,K48)</f>
        <v>205</v>
      </c>
      <c r="P48" s="21">
        <f>SUM(D14,H14,L14,P14,D31,H31,L31,P31,D48,H48,L48)</f>
        <v>95</v>
      </c>
      <c r="Q48" s="135">
        <f>SUM(E14,I14,M14,Q14,E31,I31,M31,Q31,E48,I48,M48)</f>
        <v>16</v>
      </c>
      <c r="R48" s="134"/>
      <c r="S48" s="136">
        <f>SUM(Q48/O48)</f>
        <v>7.8048780487804878E-2</v>
      </c>
      <c r="V48" s="56" t="s">
        <v>23</v>
      </c>
      <c r="W48" s="59">
        <f>SUM(W37:W46)</f>
        <v>94</v>
      </c>
      <c r="X48" s="59">
        <f>SUM(X37:X46)</f>
        <v>94</v>
      </c>
      <c r="Y48" s="62"/>
      <c r="Z48" s="62"/>
      <c r="AA48" s="62"/>
      <c r="AB48" s="62"/>
      <c r="AC48" s="63"/>
    </row>
    <row r="49" spans="1:29" ht="13.8" thickBot="1" x14ac:dyDescent="0.3">
      <c r="A49" s="18"/>
      <c r="B49" s="28" t="s">
        <v>10</v>
      </c>
      <c r="C49" s="29">
        <f t="shared" ref="C49:O49" si="12">SUM(C37:C46)</f>
        <v>0</v>
      </c>
      <c r="D49" s="29">
        <f t="shared" si="12"/>
        <v>0</v>
      </c>
      <c r="E49" s="29">
        <f t="shared" si="12"/>
        <v>0</v>
      </c>
      <c r="F49" s="29">
        <f t="shared" si="12"/>
        <v>0</v>
      </c>
      <c r="G49" s="29">
        <f t="shared" si="12"/>
        <v>0</v>
      </c>
      <c r="H49" s="29">
        <f t="shared" si="12"/>
        <v>0</v>
      </c>
      <c r="I49" s="29">
        <f t="shared" si="12"/>
        <v>0</v>
      </c>
      <c r="J49" s="29">
        <f t="shared" si="12"/>
        <v>0</v>
      </c>
      <c r="K49" s="29">
        <f t="shared" si="12"/>
        <v>0</v>
      </c>
      <c r="L49" s="29">
        <f t="shared" si="12"/>
        <v>0</v>
      </c>
      <c r="M49" s="29">
        <f t="shared" si="12"/>
        <v>0</v>
      </c>
      <c r="N49" s="29">
        <f t="shared" si="12"/>
        <v>0</v>
      </c>
      <c r="O49" s="61">
        <f t="shared" si="12"/>
        <v>205</v>
      </c>
      <c r="P49" s="70">
        <f>SUM(P36:P46)</f>
        <v>95</v>
      </c>
      <c r="Q49" s="70">
        <f>SUM(Q36:Q46)</f>
        <v>16</v>
      </c>
      <c r="R49" s="70">
        <f>SUM(R36:R46)</f>
        <v>94</v>
      </c>
      <c r="S49" s="71">
        <f>AVERAGE(P49/O49)</f>
        <v>0.46341463414634149</v>
      </c>
      <c r="V49" s="68" t="s">
        <v>24</v>
      </c>
      <c r="W49" s="63"/>
      <c r="X49" s="63"/>
      <c r="Y49" s="69">
        <f>MAX(Y37:Y46)</f>
        <v>0.7857142857142857</v>
      </c>
      <c r="Z49" s="69"/>
      <c r="AA49" s="69">
        <f>MAX(AA37:AA46)</f>
        <v>4.8571428571428568</v>
      </c>
      <c r="AB49" s="69"/>
      <c r="AC49" s="63"/>
    </row>
    <row r="50" spans="1:29" ht="13.8" thickBot="1" x14ac:dyDescent="0.3">
      <c r="A50" s="18"/>
      <c r="B50" s="28" t="s">
        <v>11</v>
      </c>
      <c r="C50" s="29">
        <f>SUM(O33,C49)</f>
        <v>205</v>
      </c>
      <c r="D50" s="29">
        <f>SUM(P33,D49)</f>
        <v>95</v>
      </c>
      <c r="E50" s="29">
        <f>SUM(Q33,E49)</f>
        <v>16</v>
      </c>
      <c r="F50" s="29">
        <f>SUM(R33,F49)</f>
        <v>94</v>
      </c>
      <c r="G50" s="29">
        <f t="shared" ref="G50:M50" si="13">SUM(C50,G49)</f>
        <v>205</v>
      </c>
      <c r="H50" s="29">
        <f t="shared" si="13"/>
        <v>95</v>
      </c>
      <c r="I50" s="29">
        <f t="shared" si="13"/>
        <v>16</v>
      </c>
      <c r="J50" s="29">
        <f t="shared" si="13"/>
        <v>94</v>
      </c>
      <c r="K50" s="29">
        <f t="shared" si="13"/>
        <v>205</v>
      </c>
      <c r="L50" s="29">
        <f t="shared" si="13"/>
        <v>95</v>
      </c>
      <c r="M50" s="29">
        <f t="shared" si="13"/>
        <v>16</v>
      </c>
      <c r="N50" s="29">
        <f>SUM(AA16,N49)</f>
        <v>0</v>
      </c>
      <c r="O50" s="72"/>
      <c r="P50" s="73"/>
      <c r="Q50" s="73"/>
      <c r="R50" s="73"/>
      <c r="S50" s="74"/>
      <c r="V50" s="68"/>
      <c r="W50" s="63"/>
      <c r="X50" s="63"/>
      <c r="Y50" s="69"/>
      <c r="Z50" s="69"/>
      <c r="AA50" s="69"/>
      <c r="AB50" s="69"/>
      <c r="AC50" s="63"/>
    </row>
    <row r="51" spans="1:29" ht="13.8" thickBot="1" x14ac:dyDescent="0.3">
      <c r="B51" s="50" t="s">
        <v>12</v>
      </c>
      <c r="C51" s="76"/>
      <c r="D51" s="77"/>
      <c r="E51" s="77"/>
      <c r="F51" s="78"/>
      <c r="G51" s="76"/>
      <c r="H51" s="77"/>
      <c r="I51" s="77"/>
      <c r="J51" s="78"/>
      <c r="K51" s="76"/>
      <c r="L51" s="77"/>
      <c r="M51" s="77"/>
      <c r="N51" s="78"/>
      <c r="O51" s="76"/>
      <c r="P51" s="77"/>
      <c r="Q51" s="77">
        <f>SUM(E17,I17,M17,Q17,E34,I34,M34,Q34,E51,I51,M51)</f>
        <v>0</v>
      </c>
      <c r="R51" s="78"/>
      <c r="Y51" s="63"/>
      <c r="Z51" s="63"/>
    </row>
    <row r="52" spans="1:29" x14ac:dyDescent="0.25">
      <c r="Y52" s="63"/>
      <c r="Z52" s="63"/>
      <c r="AC52" s="63"/>
    </row>
    <row r="53" spans="1:29" x14ac:dyDescent="0.25">
      <c r="A53" s="68" t="s">
        <v>25</v>
      </c>
      <c r="C53" s="13">
        <f>MAX(AC37:AC46)</f>
        <v>7</v>
      </c>
      <c r="E53" s="75" t="s">
        <v>26</v>
      </c>
      <c r="U53" s="39"/>
      <c r="V53" s="148"/>
      <c r="W53" s="148"/>
      <c r="X53" s="148"/>
      <c r="Y53" s="62"/>
      <c r="Z53" s="62"/>
      <c r="AA53" s="141"/>
      <c r="AB53" s="141"/>
      <c r="AC53" s="62"/>
    </row>
    <row r="54" spans="1:29" x14ac:dyDescent="0.25">
      <c r="E54" s="75"/>
      <c r="U54" s="39"/>
      <c r="V54" s="42"/>
      <c r="W54" s="62"/>
      <c r="X54" s="142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43"/>
      <c r="Y55" s="62"/>
      <c r="Z55" s="62"/>
      <c r="AA55" s="141"/>
      <c r="AB55" s="141"/>
      <c r="AC55" s="62"/>
    </row>
    <row r="56" spans="1:29" x14ac:dyDescent="0.25">
      <c r="U56" s="39"/>
      <c r="V56" s="42"/>
      <c r="W56" s="62"/>
      <c r="X56" s="123"/>
      <c r="Y56" s="62"/>
      <c r="Z56" s="62"/>
      <c r="AA56" s="62"/>
      <c r="AB56" s="62"/>
      <c r="AC56" s="62"/>
    </row>
    <row r="57" spans="1:29" x14ac:dyDescent="0.25">
      <c r="U57" s="39"/>
      <c r="V57" s="42"/>
      <c r="W57" s="62"/>
      <c r="X57" s="123"/>
      <c r="Y57" s="62"/>
      <c r="Z57" s="39"/>
      <c r="AA57" s="39"/>
      <c r="AB57" s="39"/>
      <c r="AC57" s="39"/>
    </row>
    <row r="58" spans="1:29" x14ac:dyDescent="0.25">
      <c r="U58" s="39"/>
      <c r="V58" s="39"/>
      <c r="W58" s="39"/>
      <c r="X58" s="39"/>
      <c r="Y58" s="39"/>
      <c r="Z58" s="39"/>
      <c r="AA58" s="39"/>
      <c r="AB58" s="39"/>
      <c r="AC58" s="39"/>
    </row>
  </sheetData>
  <sheetProtection password="97AA" sheet="1" objects="1" scenarios="1"/>
  <mergeCells count="12">
    <mergeCell ref="V53:X53"/>
    <mergeCell ref="C35:E35"/>
    <mergeCell ref="G35:I35"/>
    <mergeCell ref="K35:M35"/>
    <mergeCell ref="O1:Q1"/>
    <mergeCell ref="C1:E1"/>
    <mergeCell ref="G1:I1"/>
    <mergeCell ref="K1:M1"/>
    <mergeCell ref="K18:M18"/>
    <mergeCell ref="C18:E18"/>
    <mergeCell ref="G18:I18"/>
    <mergeCell ref="O18:Q18"/>
  </mergeCells>
  <phoneticPr fontId="0" type="noConversion"/>
  <conditionalFormatting sqref="Y37:Z47">
    <cfRule type="cellIs" dxfId="3" priority="1" stopIfTrue="1" operator="equal">
      <formula>$Y$49</formula>
    </cfRule>
  </conditionalFormatting>
  <conditionalFormatting sqref="AA37:AB47">
    <cfRule type="cellIs" dxfId="2" priority="2" stopIfTrue="1" operator="equal">
      <formula>$AA$49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9706-E722-42D2-9ABA-BDDAEAAE9CCF}">
  <sheetPr codeName="Sheet30"/>
  <dimension ref="A1:AC59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29</v>
      </c>
      <c r="D1" s="145"/>
      <c r="E1" s="146"/>
      <c r="F1" s="4">
        <v>10</v>
      </c>
      <c r="G1" s="144" t="s">
        <v>28</v>
      </c>
      <c r="H1" s="145"/>
      <c r="I1" s="146"/>
      <c r="J1" s="4">
        <v>15</v>
      </c>
      <c r="K1" s="144" t="s">
        <v>213</v>
      </c>
      <c r="L1" s="145"/>
      <c r="M1" s="146"/>
      <c r="N1" s="4">
        <v>17</v>
      </c>
      <c r="O1" s="144" t="s">
        <v>31</v>
      </c>
      <c r="P1" s="145"/>
      <c r="Q1" s="146"/>
      <c r="R1" s="5">
        <v>3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171</v>
      </c>
      <c r="B3" s="82" t="s">
        <v>123</v>
      </c>
      <c r="C3" s="12">
        <v>4</v>
      </c>
      <c r="D3" s="13">
        <v>0</v>
      </c>
      <c r="E3" s="13">
        <v>2</v>
      </c>
      <c r="F3" s="14">
        <v>0</v>
      </c>
      <c r="G3" s="107">
        <v>4</v>
      </c>
      <c r="H3" s="108">
        <v>0</v>
      </c>
      <c r="I3" s="108">
        <v>3</v>
      </c>
      <c r="J3" s="109">
        <v>4</v>
      </c>
      <c r="K3" s="107">
        <v>2</v>
      </c>
      <c r="L3" s="108">
        <v>0</v>
      </c>
      <c r="M3" s="108">
        <v>1</v>
      </c>
      <c r="N3" s="109">
        <v>0</v>
      </c>
      <c r="O3" s="12">
        <v>4</v>
      </c>
      <c r="P3" s="13">
        <v>0</v>
      </c>
      <c r="Q3" s="13">
        <v>1</v>
      </c>
      <c r="R3" s="14">
        <v>1</v>
      </c>
      <c r="S3" s="17"/>
    </row>
    <row r="4" spans="1:19" x14ac:dyDescent="0.25">
      <c r="A4" s="79" t="s">
        <v>172</v>
      </c>
      <c r="B4" s="119" t="s">
        <v>173</v>
      </c>
      <c r="C4" s="12">
        <v>3</v>
      </c>
      <c r="D4" s="13">
        <v>0</v>
      </c>
      <c r="E4" s="13">
        <v>0</v>
      </c>
      <c r="F4" s="14">
        <v>1</v>
      </c>
      <c r="G4" s="107">
        <v>4</v>
      </c>
      <c r="H4" s="108">
        <v>1</v>
      </c>
      <c r="I4" s="108">
        <v>2</v>
      </c>
      <c r="J4" s="109">
        <v>0</v>
      </c>
      <c r="K4" s="107">
        <v>3</v>
      </c>
      <c r="L4" s="108">
        <v>0</v>
      </c>
      <c r="M4" s="108">
        <v>2</v>
      </c>
      <c r="N4" s="109">
        <v>0</v>
      </c>
      <c r="O4" s="12">
        <v>4</v>
      </c>
      <c r="P4" s="13">
        <v>0</v>
      </c>
      <c r="Q4" s="13">
        <v>3</v>
      </c>
      <c r="R4" s="14">
        <v>0</v>
      </c>
      <c r="S4" s="17"/>
    </row>
    <row r="5" spans="1:19" x14ac:dyDescent="0.25">
      <c r="A5" s="79" t="s">
        <v>165</v>
      </c>
      <c r="B5" s="119" t="s">
        <v>146</v>
      </c>
      <c r="C5" s="12">
        <v>3</v>
      </c>
      <c r="D5" s="13">
        <v>0</v>
      </c>
      <c r="E5" s="13">
        <v>2</v>
      </c>
      <c r="F5" s="14">
        <v>3</v>
      </c>
      <c r="G5" s="107">
        <v>3</v>
      </c>
      <c r="H5" s="108">
        <v>2</v>
      </c>
      <c r="I5" s="108">
        <v>0</v>
      </c>
      <c r="J5" s="109">
        <v>2</v>
      </c>
      <c r="K5" s="107">
        <v>1</v>
      </c>
      <c r="L5" s="108">
        <v>0</v>
      </c>
      <c r="M5" s="108">
        <v>1</v>
      </c>
      <c r="N5" s="109">
        <v>0</v>
      </c>
      <c r="O5" s="12">
        <v>4</v>
      </c>
      <c r="P5" s="13">
        <v>0</v>
      </c>
      <c r="Q5" s="13">
        <v>1</v>
      </c>
      <c r="R5" s="14">
        <v>4</v>
      </c>
      <c r="S5" s="17"/>
    </row>
    <row r="6" spans="1:19" x14ac:dyDescent="0.25">
      <c r="A6" s="79" t="s">
        <v>175</v>
      </c>
      <c r="B6" s="82" t="s">
        <v>292</v>
      </c>
      <c r="C6" s="12">
        <v>3</v>
      </c>
      <c r="D6" s="13">
        <v>1</v>
      </c>
      <c r="E6" s="13">
        <v>2</v>
      </c>
      <c r="F6" s="14">
        <v>0</v>
      </c>
      <c r="G6" s="107">
        <v>3</v>
      </c>
      <c r="H6" s="108">
        <v>0</v>
      </c>
      <c r="I6" s="108">
        <v>3</v>
      </c>
      <c r="J6" s="109">
        <v>1</v>
      </c>
      <c r="K6" s="107">
        <v>3</v>
      </c>
      <c r="L6" s="108">
        <v>0</v>
      </c>
      <c r="M6" s="108">
        <v>2</v>
      </c>
      <c r="N6" s="109">
        <v>0</v>
      </c>
      <c r="O6" s="12">
        <v>4</v>
      </c>
      <c r="P6" s="13">
        <v>1</v>
      </c>
      <c r="Q6" s="13">
        <v>3</v>
      </c>
      <c r="R6" s="14">
        <v>0</v>
      </c>
      <c r="S6" s="17" t="s">
        <v>8</v>
      </c>
    </row>
    <row r="7" spans="1:19" x14ac:dyDescent="0.25">
      <c r="A7" s="79" t="s">
        <v>174</v>
      </c>
      <c r="B7" s="119" t="s">
        <v>176</v>
      </c>
      <c r="C7" s="12">
        <v>0</v>
      </c>
      <c r="D7" s="13">
        <v>0</v>
      </c>
      <c r="E7" s="13">
        <v>0</v>
      </c>
      <c r="F7" s="14">
        <v>3</v>
      </c>
      <c r="G7" s="107">
        <v>1</v>
      </c>
      <c r="H7" s="108">
        <v>0</v>
      </c>
      <c r="I7" s="108">
        <v>1</v>
      </c>
      <c r="J7" s="109">
        <v>0</v>
      </c>
      <c r="K7" s="107">
        <v>0</v>
      </c>
      <c r="L7" s="108">
        <v>0</v>
      </c>
      <c r="M7" s="108">
        <v>0</v>
      </c>
      <c r="N7" s="109">
        <v>1</v>
      </c>
      <c r="O7" s="12"/>
      <c r="P7" s="13"/>
      <c r="Q7" s="13"/>
      <c r="R7" s="14"/>
      <c r="S7" s="17"/>
    </row>
    <row r="8" spans="1:19" x14ac:dyDescent="0.25">
      <c r="A8" s="79" t="s">
        <v>177</v>
      </c>
      <c r="B8" s="119" t="s">
        <v>57</v>
      </c>
      <c r="C8" s="12">
        <v>3</v>
      </c>
      <c r="D8" s="13">
        <v>0</v>
      </c>
      <c r="E8" s="13">
        <v>3</v>
      </c>
      <c r="F8" s="14">
        <v>4</v>
      </c>
      <c r="G8" s="107">
        <v>2</v>
      </c>
      <c r="H8" s="108">
        <v>0</v>
      </c>
      <c r="I8" s="108">
        <v>1</v>
      </c>
      <c r="J8" s="109">
        <v>2</v>
      </c>
      <c r="K8" s="107">
        <v>2</v>
      </c>
      <c r="L8" s="108">
        <v>0</v>
      </c>
      <c r="M8" s="108">
        <v>1</v>
      </c>
      <c r="N8" s="109">
        <v>0</v>
      </c>
      <c r="O8" s="12">
        <v>4</v>
      </c>
      <c r="P8" s="13">
        <v>1</v>
      </c>
      <c r="Q8" s="13">
        <v>3</v>
      </c>
      <c r="R8" s="14">
        <v>9</v>
      </c>
      <c r="S8" s="17"/>
    </row>
    <row r="9" spans="1:19" x14ac:dyDescent="0.25">
      <c r="A9" s="79" t="s">
        <v>185</v>
      </c>
      <c r="B9" s="82" t="s">
        <v>147</v>
      </c>
      <c r="C9" s="12">
        <v>2</v>
      </c>
      <c r="D9" s="13">
        <v>0</v>
      </c>
      <c r="E9" s="13">
        <v>1</v>
      </c>
      <c r="F9" s="14">
        <v>0</v>
      </c>
      <c r="G9" s="107">
        <v>1</v>
      </c>
      <c r="H9" s="108">
        <v>0</v>
      </c>
      <c r="I9" s="108">
        <v>1</v>
      </c>
      <c r="J9" s="109">
        <v>0</v>
      </c>
      <c r="K9" s="107">
        <v>3</v>
      </c>
      <c r="L9" s="108">
        <v>0</v>
      </c>
      <c r="M9" s="108">
        <v>3</v>
      </c>
      <c r="N9" s="109">
        <v>0</v>
      </c>
      <c r="O9" s="12">
        <v>3</v>
      </c>
      <c r="P9" s="13">
        <v>0</v>
      </c>
      <c r="Q9" s="13">
        <v>2</v>
      </c>
      <c r="R9" s="14">
        <v>0</v>
      </c>
      <c r="S9" s="17"/>
    </row>
    <row r="10" spans="1:19" x14ac:dyDescent="0.25">
      <c r="A10" s="79" t="s">
        <v>178</v>
      </c>
      <c r="B10" s="119" t="s">
        <v>294</v>
      </c>
      <c r="C10" s="12">
        <v>1</v>
      </c>
      <c r="D10" s="13">
        <v>0</v>
      </c>
      <c r="E10" s="13">
        <v>1</v>
      </c>
      <c r="F10" s="14">
        <v>0</v>
      </c>
      <c r="G10" s="107">
        <v>0</v>
      </c>
      <c r="H10" s="108">
        <v>0</v>
      </c>
      <c r="I10" s="108">
        <v>0</v>
      </c>
      <c r="J10" s="109">
        <v>0</v>
      </c>
      <c r="K10" s="107">
        <v>3</v>
      </c>
      <c r="L10" s="108">
        <v>0</v>
      </c>
      <c r="M10" s="108">
        <v>2</v>
      </c>
      <c r="N10" s="109">
        <v>0</v>
      </c>
      <c r="O10" s="12"/>
      <c r="P10" s="13"/>
      <c r="Q10" s="13"/>
      <c r="R10" s="14"/>
      <c r="S10" s="17"/>
    </row>
    <row r="11" spans="1:19" x14ac:dyDescent="0.25">
      <c r="A11" s="79" t="s">
        <v>238</v>
      </c>
      <c r="B11" s="119" t="s">
        <v>293</v>
      </c>
      <c r="C11" s="12"/>
      <c r="D11" s="13"/>
      <c r="E11" s="13"/>
      <c r="F11" s="14"/>
      <c r="G11" s="12">
        <v>3</v>
      </c>
      <c r="H11" s="13">
        <v>0</v>
      </c>
      <c r="I11" s="13">
        <v>2</v>
      </c>
      <c r="J11" s="14">
        <v>0</v>
      </c>
      <c r="K11" s="12">
        <v>1</v>
      </c>
      <c r="L11" s="13">
        <v>0</v>
      </c>
      <c r="M11" s="13">
        <v>1</v>
      </c>
      <c r="N11" s="14">
        <v>0</v>
      </c>
      <c r="O11" s="15"/>
      <c r="P11" s="13"/>
      <c r="Q11" s="13"/>
      <c r="R11" s="16"/>
      <c r="S11" s="17"/>
    </row>
    <row r="12" spans="1:19" ht="13.8" thickBot="1" x14ac:dyDescent="0.3">
      <c r="A12" s="79"/>
      <c r="B12" s="98"/>
      <c r="C12" s="99"/>
      <c r="D12" s="100"/>
      <c r="E12" s="100"/>
      <c r="F12" s="101"/>
      <c r="G12" s="99"/>
      <c r="H12" s="100"/>
      <c r="I12" s="100"/>
      <c r="J12" s="101"/>
      <c r="K12" s="99"/>
      <c r="L12" s="100"/>
      <c r="M12" s="100"/>
      <c r="N12" s="101"/>
      <c r="O12" s="128"/>
      <c r="P12" s="100"/>
      <c r="Q12" s="100"/>
      <c r="R12" s="102"/>
      <c r="S12" s="17"/>
    </row>
    <row r="13" spans="1:19" x14ac:dyDescent="0.25">
      <c r="A13" s="18" t="s">
        <v>9</v>
      </c>
      <c r="B13" s="19" t="s">
        <v>148</v>
      </c>
      <c r="C13" s="20">
        <v>16</v>
      </c>
      <c r="D13" s="21">
        <v>1</v>
      </c>
      <c r="E13" s="21">
        <v>8</v>
      </c>
      <c r="F13" s="22">
        <v>11</v>
      </c>
      <c r="G13" s="20">
        <v>18</v>
      </c>
      <c r="H13" s="21">
        <v>3</v>
      </c>
      <c r="I13" s="21">
        <v>11</v>
      </c>
      <c r="J13" s="22">
        <v>9</v>
      </c>
      <c r="K13" s="20"/>
      <c r="L13" s="21"/>
      <c r="M13" s="21"/>
      <c r="N13" s="22"/>
      <c r="O13" s="20">
        <v>23</v>
      </c>
      <c r="P13" s="21">
        <v>2</v>
      </c>
      <c r="Q13" s="21">
        <v>13</v>
      </c>
      <c r="R13" s="23">
        <v>14</v>
      </c>
      <c r="S13" s="24"/>
    </row>
    <row r="14" spans="1:19" x14ac:dyDescent="0.25">
      <c r="A14" s="18"/>
      <c r="B14" s="139" t="s">
        <v>57</v>
      </c>
      <c r="C14" s="86">
        <v>3</v>
      </c>
      <c r="D14" s="56">
        <v>0</v>
      </c>
      <c r="E14" s="56">
        <v>3</v>
      </c>
      <c r="F14" s="87"/>
      <c r="G14" s="86"/>
      <c r="H14" s="56"/>
      <c r="I14" s="56"/>
      <c r="J14" s="87"/>
      <c r="K14" s="86"/>
      <c r="L14" s="56"/>
      <c r="M14" s="56"/>
      <c r="N14" s="87"/>
      <c r="O14" s="86"/>
      <c r="P14" s="56"/>
      <c r="Q14" s="56"/>
      <c r="R14" s="87"/>
      <c r="S14" s="24"/>
    </row>
    <row r="15" spans="1:19" ht="13.8" thickBot="1" x14ac:dyDescent="0.3">
      <c r="A15" s="18"/>
      <c r="B15" s="139" t="s">
        <v>296</v>
      </c>
      <c r="C15" s="86"/>
      <c r="D15" s="56"/>
      <c r="E15" s="56"/>
      <c r="F15" s="87"/>
      <c r="G15" s="86">
        <v>3</v>
      </c>
      <c r="H15" s="56">
        <v>0</v>
      </c>
      <c r="I15" s="56">
        <v>2</v>
      </c>
      <c r="J15" s="87"/>
      <c r="K15" s="86">
        <v>18</v>
      </c>
      <c r="L15" s="56">
        <v>0</v>
      </c>
      <c r="M15" s="56">
        <v>13</v>
      </c>
      <c r="N15" s="87">
        <v>1</v>
      </c>
      <c r="O15" s="86"/>
      <c r="P15" s="56"/>
      <c r="Q15" s="56"/>
      <c r="R15" s="87"/>
      <c r="S15" s="24"/>
    </row>
    <row r="16" spans="1:19" ht="13.8" thickBot="1" x14ac:dyDescent="0.3">
      <c r="A16" s="18"/>
      <c r="B16" s="28" t="s">
        <v>10</v>
      </c>
      <c r="C16" s="29">
        <f t="shared" ref="C16:R16" si="0">SUM(C3:C11)</f>
        <v>19</v>
      </c>
      <c r="D16" s="29">
        <f t="shared" si="0"/>
        <v>1</v>
      </c>
      <c r="E16" s="29">
        <f t="shared" si="0"/>
        <v>11</v>
      </c>
      <c r="F16" s="29">
        <f t="shared" si="0"/>
        <v>11</v>
      </c>
      <c r="G16" s="29">
        <f t="shared" si="0"/>
        <v>21</v>
      </c>
      <c r="H16" s="29">
        <f t="shared" si="0"/>
        <v>3</v>
      </c>
      <c r="I16" s="29">
        <f t="shared" si="0"/>
        <v>13</v>
      </c>
      <c r="J16" s="29">
        <f t="shared" si="0"/>
        <v>9</v>
      </c>
      <c r="K16" s="29">
        <f t="shared" si="0"/>
        <v>18</v>
      </c>
      <c r="L16" s="29">
        <f t="shared" si="0"/>
        <v>0</v>
      </c>
      <c r="M16" s="29">
        <f t="shared" si="0"/>
        <v>13</v>
      </c>
      <c r="N16" s="29">
        <f t="shared" si="0"/>
        <v>1</v>
      </c>
      <c r="O16" s="29">
        <f t="shared" si="0"/>
        <v>23</v>
      </c>
      <c r="P16" s="29">
        <f t="shared" si="0"/>
        <v>2</v>
      </c>
      <c r="Q16" s="29">
        <f t="shared" si="0"/>
        <v>13</v>
      </c>
      <c r="R16" s="28">
        <f t="shared" si="0"/>
        <v>14</v>
      </c>
      <c r="S16" s="24"/>
    </row>
    <row r="17" spans="1:24" ht="13.8" thickBot="1" x14ac:dyDescent="0.3">
      <c r="A17" s="18"/>
      <c r="B17" s="28" t="s">
        <v>11</v>
      </c>
      <c r="C17" s="30">
        <f>C16</f>
        <v>19</v>
      </c>
      <c r="D17" s="30">
        <f>D16</f>
        <v>1</v>
      </c>
      <c r="E17" s="30">
        <f>E16</f>
        <v>11</v>
      </c>
      <c r="F17" s="30">
        <f>F16</f>
        <v>11</v>
      </c>
      <c r="G17" s="30">
        <f t="shared" ref="G17:R17" si="1">SUM(C17,G16)</f>
        <v>40</v>
      </c>
      <c r="H17" s="30">
        <f t="shared" si="1"/>
        <v>4</v>
      </c>
      <c r="I17" s="30">
        <f t="shared" si="1"/>
        <v>24</v>
      </c>
      <c r="J17" s="30">
        <f t="shared" si="1"/>
        <v>20</v>
      </c>
      <c r="K17" s="30">
        <f t="shared" si="1"/>
        <v>58</v>
      </c>
      <c r="L17" s="30">
        <f t="shared" si="1"/>
        <v>4</v>
      </c>
      <c r="M17" s="30">
        <f t="shared" si="1"/>
        <v>37</v>
      </c>
      <c r="N17" s="30">
        <f t="shared" si="1"/>
        <v>21</v>
      </c>
      <c r="O17" s="31">
        <f t="shared" si="1"/>
        <v>81</v>
      </c>
      <c r="P17" s="30">
        <f t="shared" si="1"/>
        <v>6</v>
      </c>
      <c r="Q17" s="30">
        <f t="shared" si="1"/>
        <v>50</v>
      </c>
      <c r="R17" s="32">
        <f t="shared" si="1"/>
        <v>35</v>
      </c>
      <c r="S17" s="24"/>
    </row>
    <row r="18" spans="1:24" ht="13.8" thickBot="1" x14ac:dyDescent="0.3">
      <c r="A18" s="33"/>
      <c r="B18" s="34" t="s">
        <v>12</v>
      </c>
      <c r="C18" s="35"/>
      <c r="D18" s="36"/>
      <c r="E18" s="36">
        <v>0</v>
      </c>
      <c r="F18" s="36"/>
      <c r="G18" s="35"/>
      <c r="H18" s="36"/>
      <c r="I18" s="36">
        <v>0</v>
      </c>
      <c r="J18" s="36"/>
      <c r="K18" s="35"/>
      <c r="L18" s="36"/>
      <c r="M18" s="36">
        <v>0</v>
      </c>
      <c r="N18" s="36"/>
      <c r="O18" s="35"/>
      <c r="P18" s="36"/>
      <c r="Q18" s="36">
        <v>0</v>
      </c>
      <c r="R18" s="36"/>
      <c r="S18" s="37"/>
    </row>
    <row r="19" spans="1:24" ht="13.5" customHeight="1" thickBot="1" x14ac:dyDescent="0.35">
      <c r="A19" s="1" t="s">
        <v>0</v>
      </c>
      <c r="B19" s="2" t="s">
        <v>1</v>
      </c>
      <c r="C19" s="147" t="s">
        <v>32</v>
      </c>
      <c r="D19" s="145"/>
      <c r="E19" s="146"/>
      <c r="F19" s="4">
        <v>4</v>
      </c>
      <c r="G19" s="147" t="s">
        <v>157</v>
      </c>
      <c r="H19" s="145"/>
      <c r="I19" s="146"/>
      <c r="J19" s="4">
        <v>1</v>
      </c>
      <c r="K19" s="147" t="s">
        <v>225</v>
      </c>
      <c r="L19" s="145"/>
      <c r="M19" s="146"/>
      <c r="N19" s="4">
        <v>7</v>
      </c>
      <c r="O19" s="147"/>
      <c r="P19" s="145"/>
      <c r="Q19" s="146"/>
      <c r="R19" s="5"/>
      <c r="S19" s="38"/>
      <c r="U19" s="39"/>
      <c r="V19" s="40"/>
      <c r="W19" s="39"/>
      <c r="X19" s="39"/>
    </row>
    <row r="20" spans="1:24" ht="13.8" thickBot="1" x14ac:dyDescent="0.3">
      <c r="A20" s="7" t="s">
        <v>2</v>
      </c>
      <c r="B20" s="2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4</v>
      </c>
      <c r="H20" s="8" t="s">
        <v>5</v>
      </c>
      <c r="I20" s="8" t="s">
        <v>6</v>
      </c>
      <c r="J20" s="8" t="s">
        <v>7</v>
      </c>
      <c r="K20" s="8" t="s">
        <v>4</v>
      </c>
      <c r="L20" s="8" t="s">
        <v>5</v>
      </c>
      <c r="M20" s="8" t="s">
        <v>6</v>
      </c>
      <c r="N20" s="8" t="s">
        <v>7</v>
      </c>
      <c r="O20" s="9" t="s">
        <v>4</v>
      </c>
      <c r="P20" s="8" t="s">
        <v>5</v>
      </c>
      <c r="Q20" s="8" t="s">
        <v>6</v>
      </c>
      <c r="R20" s="3" t="s">
        <v>7</v>
      </c>
      <c r="S20" s="10"/>
      <c r="U20" s="39"/>
      <c r="V20" s="39"/>
      <c r="W20" s="39"/>
      <c r="X20" s="39"/>
    </row>
    <row r="21" spans="1:24" x14ac:dyDescent="0.25">
      <c r="A21" s="79" t="str">
        <f t="shared" ref="A21:B29" si="2">A3</f>
        <v>26</v>
      </c>
      <c r="B21" s="82" t="str">
        <f t="shared" si="2"/>
        <v>Charles Anderson</v>
      </c>
      <c r="C21" s="12">
        <v>4</v>
      </c>
      <c r="D21" s="13">
        <v>2</v>
      </c>
      <c r="E21" s="13">
        <v>0</v>
      </c>
      <c r="F21" s="14">
        <v>1</v>
      </c>
      <c r="G21" s="12">
        <v>3</v>
      </c>
      <c r="H21" s="13">
        <v>0</v>
      </c>
      <c r="I21" s="13">
        <v>2</v>
      </c>
      <c r="J21" s="14">
        <v>0</v>
      </c>
      <c r="K21" s="12">
        <v>4</v>
      </c>
      <c r="L21" s="13">
        <v>0</v>
      </c>
      <c r="M21" s="13">
        <v>3</v>
      </c>
      <c r="N21" s="14">
        <v>1</v>
      </c>
      <c r="O21" s="15"/>
      <c r="P21" s="13"/>
      <c r="Q21" s="13"/>
      <c r="R21" s="16"/>
      <c r="S21" s="17"/>
      <c r="U21" s="41"/>
      <c r="V21" s="42"/>
      <c r="W21" s="41"/>
      <c r="X21" s="39"/>
    </row>
    <row r="22" spans="1:24" ht="12.75" customHeight="1" x14ac:dyDescent="0.25">
      <c r="A22" s="79" t="str">
        <f t="shared" si="2"/>
        <v>19</v>
      </c>
      <c r="B22" s="82" t="str">
        <f t="shared" si="2"/>
        <v>Cleo Stephens</v>
      </c>
      <c r="C22" s="12">
        <v>4</v>
      </c>
      <c r="D22" s="13">
        <v>1</v>
      </c>
      <c r="E22" s="13">
        <v>2</v>
      </c>
      <c r="F22" s="14">
        <v>0</v>
      </c>
      <c r="G22" s="12">
        <v>3</v>
      </c>
      <c r="H22" s="13">
        <v>0</v>
      </c>
      <c r="I22" s="13">
        <v>2</v>
      </c>
      <c r="J22" s="14">
        <v>0</v>
      </c>
      <c r="K22" s="12">
        <v>4</v>
      </c>
      <c r="L22" s="13">
        <v>1</v>
      </c>
      <c r="M22" s="13">
        <v>2</v>
      </c>
      <c r="N22" s="14">
        <v>0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6</v>
      </c>
      <c r="B23" s="82" t="str">
        <f t="shared" si="2"/>
        <v>Jonathan Akin</v>
      </c>
      <c r="C23" s="12">
        <v>3</v>
      </c>
      <c r="D23" s="13">
        <v>1</v>
      </c>
      <c r="E23" s="13">
        <v>2</v>
      </c>
      <c r="F23" s="14">
        <v>3</v>
      </c>
      <c r="G23" s="12">
        <v>3</v>
      </c>
      <c r="H23" s="13">
        <v>0</v>
      </c>
      <c r="I23" s="13">
        <v>3</v>
      </c>
      <c r="J23" s="14">
        <v>4</v>
      </c>
      <c r="K23" s="12">
        <v>0</v>
      </c>
      <c r="L23" s="13">
        <v>0</v>
      </c>
      <c r="M23" s="13">
        <v>0</v>
      </c>
      <c r="N23" s="14">
        <v>0</v>
      </c>
      <c r="O23" s="15"/>
      <c r="P23" s="13"/>
      <c r="Q23" s="13"/>
      <c r="R23" s="16"/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33</v>
      </c>
      <c r="B24" s="82" t="str">
        <f t="shared" si="2"/>
        <v>Terence McCall</v>
      </c>
      <c r="C24" s="12">
        <v>3</v>
      </c>
      <c r="D24" s="13">
        <v>0</v>
      </c>
      <c r="E24" s="13">
        <v>1</v>
      </c>
      <c r="F24" s="14">
        <v>0</v>
      </c>
      <c r="G24" s="12">
        <v>3</v>
      </c>
      <c r="H24" s="13">
        <v>0</v>
      </c>
      <c r="I24" s="13">
        <v>2</v>
      </c>
      <c r="J24" s="14">
        <v>0</v>
      </c>
      <c r="K24" s="12">
        <v>3</v>
      </c>
      <c r="L24" s="13">
        <v>1</v>
      </c>
      <c r="M24" s="13">
        <v>2</v>
      </c>
      <c r="N24" s="14">
        <v>3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10</v>
      </c>
      <c r="B25" s="82" t="str">
        <f t="shared" si="2"/>
        <v>Debbie Brummer</v>
      </c>
      <c r="C25" s="12">
        <v>0</v>
      </c>
      <c r="D25" s="13">
        <v>0</v>
      </c>
      <c r="E25" s="13">
        <v>0</v>
      </c>
      <c r="F25" s="14">
        <v>0</v>
      </c>
      <c r="G25" s="12">
        <v>0</v>
      </c>
      <c r="H25" s="13">
        <v>0</v>
      </c>
      <c r="I25" s="13">
        <v>0</v>
      </c>
      <c r="J25" s="14">
        <v>0</v>
      </c>
      <c r="K25" s="12">
        <v>0</v>
      </c>
      <c r="L25" s="13">
        <v>0</v>
      </c>
      <c r="M25" s="13">
        <v>0</v>
      </c>
      <c r="N25" s="14">
        <v>0</v>
      </c>
      <c r="O25" s="15"/>
      <c r="P25" s="13"/>
      <c r="Q25" s="13"/>
      <c r="R25" s="16"/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7</v>
      </c>
      <c r="B26" s="82" t="str">
        <f t="shared" si="2"/>
        <v>Kevin Burton</v>
      </c>
      <c r="C26" s="12">
        <v>4</v>
      </c>
      <c r="D26" s="13">
        <v>2</v>
      </c>
      <c r="E26" s="13">
        <v>1</v>
      </c>
      <c r="F26" s="14">
        <v>4</v>
      </c>
      <c r="G26" s="12">
        <v>3</v>
      </c>
      <c r="H26" s="13">
        <v>0</v>
      </c>
      <c r="I26" s="13">
        <v>2</v>
      </c>
      <c r="J26" s="14">
        <v>2</v>
      </c>
      <c r="K26" s="12">
        <v>4</v>
      </c>
      <c r="L26" s="13">
        <v>1</v>
      </c>
      <c r="M26" s="13">
        <v>3</v>
      </c>
      <c r="N26" s="14">
        <v>6</v>
      </c>
      <c r="O26" s="15"/>
      <c r="P26" s="13"/>
      <c r="Q26" s="13"/>
      <c r="R26" s="16"/>
      <c r="S26" s="17" t="s">
        <v>8</v>
      </c>
      <c r="U26" s="43"/>
      <c r="V26" s="39"/>
      <c r="W26" s="44"/>
      <c r="X26" s="39"/>
    </row>
    <row r="27" spans="1:24" ht="12.75" customHeight="1" x14ac:dyDescent="0.25">
      <c r="A27" s="79" t="str">
        <f t="shared" si="2"/>
        <v>18</v>
      </c>
      <c r="B27" s="82" t="str">
        <f t="shared" si="2"/>
        <v>Kelly Leonard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28</v>
      </c>
      <c r="B28" s="82" t="str">
        <f t="shared" si="2"/>
        <v>Kaye Zimpher</v>
      </c>
      <c r="C28" s="12"/>
      <c r="D28" s="13"/>
      <c r="E28" s="13"/>
      <c r="F28" s="14"/>
      <c r="G28" s="12">
        <v>2</v>
      </c>
      <c r="H28" s="13">
        <v>0</v>
      </c>
      <c r="I28" s="13">
        <v>2</v>
      </c>
      <c r="J28" s="14">
        <v>0</v>
      </c>
      <c r="K28" s="12">
        <v>3</v>
      </c>
      <c r="L28" s="13">
        <v>0</v>
      </c>
      <c r="M28" s="13">
        <v>2</v>
      </c>
      <c r="N28" s="14">
        <v>0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48</v>
      </c>
      <c r="B29" s="82" t="str">
        <f t="shared" si="2"/>
        <v>Tamara Hale</v>
      </c>
      <c r="C29" s="12">
        <v>3</v>
      </c>
      <c r="D29" s="13">
        <v>0</v>
      </c>
      <c r="E29" s="13">
        <v>2</v>
      </c>
      <c r="F29" s="14">
        <v>0</v>
      </c>
      <c r="G29" s="12">
        <v>1</v>
      </c>
      <c r="H29" s="13">
        <v>0</v>
      </c>
      <c r="I29" s="13">
        <v>1</v>
      </c>
      <c r="J29" s="14">
        <v>0</v>
      </c>
      <c r="K29" s="12">
        <v>3</v>
      </c>
      <c r="L29" s="13">
        <v>0</v>
      </c>
      <c r="M29" s="13">
        <v>2</v>
      </c>
      <c r="N29" s="14">
        <v>0</v>
      </c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3.8" thickBot="1" x14ac:dyDescent="0.3">
      <c r="A30" s="79"/>
      <c r="B30" s="83"/>
      <c r="C30" s="99"/>
      <c r="D30" s="100"/>
      <c r="E30" s="100"/>
      <c r="F30" s="101"/>
      <c r="G30" s="99"/>
      <c r="H30" s="100"/>
      <c r="I30" s="100"/>
      <c r="J30" s="101"/>
      <c r="K30" s="99"/>
      <c r="L30" s="100"/>
      <c r="M30" s="100"/>
      <c r="N30" s="101"/>
      <c r="O30" s="128"/>
      <c r="P30" s="100"/>
      <c r="Q30" s="100"/>
      <c r="R30" s="102"/>
      <c r="S30" s="17"/>
      <c r="U30" s="43"/>
      <c r="V30" s="39"/>
      <c r="W30" s="39"/>
      <c r="X30" s="39"/>
    </row>
    <row r="31" spans="1:24" x14ac:dyDescent="0.25">
      <c r="A31" s="18" t="s">
        <v>9</v>
      </c>
      <c r="B31" s="19" t="str">
        <f>B13</f>
        <v>Clayton King</v>
      </c>
      <c r="C31" s="20">
        <v>17</v>
      </c>
      <c r="D31" s="21">
        <v>4</v>
      </c>
      <c r="E31" s="21">
        <v>7</v>
      </c>
      <c r="F31" s="22">
        <v>8</v>
      </c>
      <c r="G31" s="20">
        <v>15</v>
      </c>
      <c r="H31" s="21">
        <v>0</v>
      </c>
      <c r="I31" s="21">
        <v>12</v>
      </c>
      <c r="J31" s="22">
        <v>6</v>
      </c>
      <c r="K31" s="20">
        <v>17</v>
      </c>
      <c r="L31" s="21">
        <v>2</v>
      </c>
      <c r="M31" s="21">
        <v>11</v>
      </c>
      <c r="N31" s="22">
        <v>10</v>
      </c>
      <c r="O31" s="20"/>
      <c r="P31" s="21"/>
      <c r="Q31" s="21"/>
      <c r="R31" s="23"/>
      <c r="S31" s="24"/>
      <c r="U31" s="39"/>
      <c r="V31" s="39"/>
      <c r="W31" s="39"/>
      <c r="X31" s="39"/>
    </row>
    <row r="32" spans="1:24" x14ac:dyDescent="0.25">
      <c r="A32" s="18"/>
      <c r="B32" s="139" t="str">
        <f>B14</f>
        <v>Kevin Burton</v>
      </c>
      <c r="C32" s="86"/>
      <c r="D32" s="56"/>
      <c r="E32" s="56"/>
      <c r="F32" s="87"/>
      <c r="G32" s="86"/>
      <c r="H32" s="56"/>
      <c r="I32" s="56"/>
      <c r="J32" s="87"/>
      <c r="K32" s="86"/>
      <c r="L32" s="56"/>
      <c r="M32" s="56"/>
      <c r="N32" s="87"/>
      <c r="O32" s="86"/>
      <c r="P32" s="56"/>
      <c r="Q32" s="56"/>
      <c r="R32" s="87"/>
      <c r="S32" s="24"/>
      <c r="U32" s="39"/>
      <c r="V32" s="39"/>
      <c r="W32" s="39"/>
      <c r="X32" s="39"/>
    </row>
    <row r="33" spans="1:29" ht="13.8" thickBot="1" x14ac:dyDescent="0.3">
      <c r="A33" s="18"/>
      <c r="B33" s="139" t="str">
        <f>B15</f>
        <v>David King</v>
      </c>
      <c r="C33" s="86">
        <v>4</v>
      </c>
      <c r="D33" s="56">
        <v>2</v>
      </c>
      <c r="E33" s="56">
        <v>1</v>
      </c>
      <c r="F33" s="87"/>
      <c r="G33" s="86">
        <v>3</v>
      </c>
      <c r="H33" s="56">
        <v>0</v>
      </c>
      <c r="I33" s="56">
        <v>2</v>
      </c>
      <c r="J33" s="87"/>
      <c r="K33" s="86">
        <v>4</v>
      </c>
      <c r="L33" s="56">
        <v>1</v>
      </c>
      <c r="M33" s="56">
        <v>3</v>
      </c>
      <c r="N33" s="87"/>
      <c r="O33" s="86"/>
      <c r="P33" s="56"/>
      <c r="Q33" s="56"/>
      <c r="R33" s="87"/>
      <c r="S33" s="24"/>
      <c r="U33" s="39"/>
      <c r="V33" s="39"/>
      <c r="W33" s="39"/>
      <c r="X33" s="39"/>
    </row>
    <row r="34" spans="1:29" ht="13.8" thickBot="1" x14ac:dyDescent="0.3">
      <c r="A34" s="18"/>
      <c r="B34" s="28" t="s">
        <v>10</v>
      </c>
      <c r="C34" s="29">
        <f t="shared" ref="C34:R34" si="3">SUM(C21:C29)</f>
        <v>21</v>
      </c>
      <c r="D34" s="29">
        <f t="shared" si="3"/>
        <v>6</v>
      </c>
      <c r="E34" s="29">
        <f t="shared" si="3"/>
        <v>8</v>
      </c>
      <c r="F34" s="29">
        <f t="shared" si="3"/>
        <v>8</v>
      </c>
      <c r="G34" s="29">
        <f t="shared" si="3"/>
        <v>18</v>
      </c>
      <c r="H34" s="29">
        <f t="shared" si="3"/>
        <v>0</v>
      </c>
      <c r="I34" s="29">
        <f t="shared" si="3"/>
        <v>14</v>
      </c>
      <c r="J34" s="29">
        <f t="shared" si="3"/>
        <v>6</v>
      </c>
      <c r="K34" s="29">
        <f t="shared" si="3"/>
        <v>21</v>
      </c>
      <c r="L34" s="29">
        <f t="shared" si="3"/>
        <v>3</v>
      </c>
      <c r="M34" s="29">
        <f t="shared" si="3"/>
        <v>14</v>
      </c>
      <c r="N34" s="29">
        <f t="shared" si="3"/>
        <v>10</v>
      </c>
      <c r="O34" s="29">
        <f t="shared" si="3"/>
        <v>0</v>
      </c>
      <c r="P34" s="29">
        <f t="shared" si="3"/>
        <v>0</v>
      </c>
      <c r="Q34" s="29">
        <f t="shared" si="3"/>
        <v>0</v>
      </c>
      <c r="R34" s="28">
        <f t="shared" si="3"/>
        <v>0</v>
      </c>
      <c r="S34" s="24"/>
      <c r="U34" s="39"/>
      <c r="V34" s="39"/>
      <c r="W34" s="39"/>
      <c r="X34" s="39"/>
    </row>
    <row r="35" spans="1:29" ht="13.8" thickBot="1" x14ac:dyDescent="0.3">
      <c r="A35" s="18"/>
      <c r="B35" s="28" t="s">
        <v>11</v>
      </c>
      <c r="C35" s="30">
        <f>SUM(O17,C34)</f>
        <v>102</v>
      </c>
      <c r="D35" s="30">
        <f>SUM(P17,D34)</f>
        <v>12</v>
      </c>
      <c r="E35" s="30">
        <f>SUM(Q17,E34)</f>
        <v>58</v>
      </c>
      <c r="F35" s="30">
        <f>SUM(R17,F34)</f>
        <v>43</v>
      </c>
      <c r="G35" s="30">
        <f t="shared" ref="G35:R35" si="4">SUM(C35,G34)</f>
        <v>120</v>
      </c>
      <c r="H35" s="30">
        <f t="shared" si="4"/>
        <v>12</v>
      </c>
      <c r="I35" s="30">
        <f t="shared" si="4"/>
        <v>72</v>
      </c>
      <c r="J35" s="30">
        <f t="shared" si="4"/>
        <v>49</v>
      </c>
      <c r="K35" s="30">
        <f t="shared" si="4"/>
        <v>141</v>
      </c>
      <c r="L35" s="30">
        <f t="shared" si="4"/>
        <v>15</v>
      </c>
      <c r="M35" s="30">
        <f t="shared" si="4"/>
        <v>86</v>
      </c>
      <c r="N35" s="30">
        <f t="shared" si="4"/>
        <v>59</v>
      </c>
      <c r="O35" s="31">
        <f t="shared" si="4"/>
        <v>141</v>
      </c>
      <c r="P35" s="30">
        <f t="shared" si="4"/>
        <v>15</v>
      </c>
      <c r="Q35" s="30">
        <f t="shared" si="4"/>
        <v>86</v>
      </c>
      <c r="R35" s="32">
        <f t="shared" si="4"/>
        <v>59</v>
      </c>
      <c r="S35" s="45"/>
      <c r="U35" s="39"/>
      <c r="V35" s="39"/>
      <c r="W35" s="39"/>
      <c r="X35" s="39"/>
    </row>
    <row r="36" spans="1:29" ht="13.8" thickBot="1" x14ac:dyDescent="0.3">
      <c r="A36" s="33"/>
      <c r="B36" s="34" t="s">
        <v>12</v>
      </c>
      <c r="C36" s="35"/>
      <c r="D36" s="36"/>
      <c r="E36" s="36"/>
      <c r="F36" s="36"/>
      <c r="G36" s="35"/>
      <c r="H36" s="36"/>
      <c r="I36" s="36"/>
      <c r="J36" s="36"/>
      <c r="K36" s="35"/>
      <c r="L36" s="36"/>
      <c r="M36" s="36"/>
      <c r="N36" s="36"/>
      <c r="O36" s="35"/>
      <c r="P36" s="36"/>
      <c r="Q36" s="36"/>
      <c r="R36" s="46"/>
      <c r="S36" s="47"/>
      <c r="V36" s="48" t="s">
        <v>13</v>
      </c>
    </row>
    <row r="37" spans="1:29" ht="13.8" thickBot="1" x14ac:dyDescent="0.3">
      <c r="A37" s="1" t="s">
        <v>0</v>
      </c>
      <c r="B37" s="28" t="s">
        <v>1</v>
      </c>
      <c r="C37" s="144"/>
      <c r="D37" s="145"/>
      <c r="E37" s="146"/>
      <c r="F37" s="49"/>
      <c r="G37" s="144"/>
      <c r="H37" s="145"/>
      <c r="I37" s="146"/>
      <c r="J37" s="49"/>
      <c r="K37" s="144"/>
      <c r="L37" s="145"/>
      <c r="M37" s="149"/>
      <c r="N37" s="50"/>
      <c r="O37" s="51" t="s">
        <v>14</v>
      </c>
      <c r="P37" s="52"/>
      <c r="Q37" s="4"/>
      <c r="R37" s="53">
        <f>SUM(F1,J1,N1,R1,F19,J19,N19,R19,F37,J37,N37)</f>
        <v>57</v>
      </c>
      <c r="S37" s="54" t="s">
        <v>15</v>
      </c>
    </row>
    <row r="38" spans="1:29" ht="13.8" thickBot="1" x14ac:dyDescent="0.3">
      <c r="A38" s="7" t="s">
        <v>2</v>
      </c>
      <c r="B38" s="2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4</v>
      </c>
      <c r="H38" s="8" t="s">
        <v>5</v>
      </c>
      <c r="I38" s="8" t="s">
        <v>6</v>
      </c>
      <c r="J38" s="8" t="s">
        <v>7</v>
      </c>
      <c r="K38" s="8" t="s">
        <v>4</v>
      </c>
      <c r="L38" s="8" t="s">
        <v>16</v>
      </c>
      <c r="M38" s="8" t="s">
        <v>6</v>
      </c>
      <c r="N38" s="8" t="s">
        <v>7</v>
      </c>
      <c r="O38" s="1" t="s">
        <v>4</v>
      </c>
      <c r="P38" s="1" t="s">
        <v>5</v>
      </c>
      <c r="Q38" s="1" t="s">
        <v>6</v>
      </c>
      <c r="R38" s="1" t="s">
        <v>7</v>
      </c>
      <c r="S38" s="55" t="s">
        <v>17</v>
      </c>
      <c r="U38" s="41" t="s">
        <v>18</v>
      </c>
      <c r="V38" s="56" t="s">
        <v>19</v>
      </c>
      <c r="W38" s="57" t="s">
        <v>7</v>
      </c>
      <c r="X38" s="57" t="s">
        <v>20</v>
      </c>
      <c r="Y38" s="57" t="s">
        <v>21</v>
      </c>
      <c r="Z38" s="57" t="s">
        <v>27</v>
      </c>
      <c r="AA38" s="57" t="s">
        <v>300</v>
      </c>
      <c r="AB38" s="57" t="s">
        <v>27</v>
      </c>
      <c r="AC38" s="57" t="s">
        <v>22</v>
      </c>
    </row>
    <row r="39" spans="1:29" ht="13.8" thickTop="1" x14ac:dyDescent="0.25">
      <c r="A39" s="79" t="str">
        <f t="shared" ref="A39:A47" si="5">A3</f>
        <v>26</v>
      </c>
      <c r="B39" s="82" t="str">
        <f t="shared" ref="B39:B47" si="6">B21</f>
        <v>Charles Anderson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58">
        <f t="shared" ref="O39:O47" si="7">SUM(C3,G3,K3,O3,C21,G21,K21,O21,C39,G39,K39)</f>
        <v>25</v>
      </c>
      <c r="P39" s="84">
        <f t="shared" ref="P39:P47" si="8">SUM(D3,H3,L3,P3,D21,H21,L21,P21,D39,H39,L39)</f>
        <v>2</v>
      </c>
      <c r="Q39" s="84">
        <f t="shared" ref="Q39:Q47" si="9">SUM(E3,I3,M3,Q3,E21,I21,M21,Q21,E39,I39,M39)</f>
        <v>12</v>
      </c>
      <c r="R39" s="85">
        <f t="shared" ref="R39:R47" si="10">SUM(F3,J3,N3,R3,F21,J21,N21,R21,F39,J39,N39)</f>
        <v>7</v>
      </c>
      <c r="S39" s="80">
        <f>IF(O39=0,0,AVERAGE(P39/O39))</f>
        <v>0.08</v>
      </c>
      <c r="U39" s="43" t="s">
        <v>171</v>
      </c>
      <c r="V39" s="82" t="s">
        <v>123</v>
      </c>
      <c r="W39" s="59">
        <v>7</v>
      </c>
      <c r="X39" s="59">
        <v>7</v>
      </c>
      <c r="Y39" s="60">
        <v>0.08</v>
      </c>
      <c r="Z39" s="60" t="s">
        <v>138</v>
      </c>
      <c r="AA39" s="60">
        <v>1</v>
      </c>
      <c r="AB39" s="60" t="s">
        <v>138</v>
      </c>
      <c r="AC39" s="59">
        <v>7</v>
      </c>
    </row>
    <row r="40" spans="1:29" x14ac:dyDescent="0.25">
      <c r="A40" s="79" t="str">
        <f t="shared" si="5"/>
        <v>19</v>
      </c>
      <c r="B40" s="82" t="str">
        <f t="shared" si="6"/>
        <v>Cleo Stephens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25</v>
      </c>
      <c r="P40" s="56">
        <f t="shared" si="8"/>
        <v>3</v>
      </c>
      <c r="Q40" s="56">
        <f t="shared" si="9"/>
        <v>13</v>
      </c>
      <c r="R40" s="87">
        <f t="shared" si="10"/>
        <v>1</v>
      </c>
      <c r="S40" s="81">
        <f t="shared" ref="S40:S47" si="11">IF(O40=0,0,AVERAGE(P40/O40))</f>
        <v>0.12</v>
      </c>
      <c r="U40" s="43" t="s">
        <v>172</v>
      </c>
      <c r="V40" s="82" t="s">
        <v>173</v>
      </c>
      <c r="W40" s="59">
        <v>1</v>
      </c>
      <c r="X40" s="59">
        <v>1</v>
      </c>
      <c r="Y40" s="60">
        <v>0.12</v>
      </c>
      <c r="Z40" s="60" t="s">
        <v>138</v>
      </c>
      <c r="AA40" s="60">
        <v>0.14285714285714285</v>
      </c>
      <c r="AB40" s="60" t="s">
        <v>138</v>
      </c>
      <c r="AC40" s="59">
        <v>7</v>
      </c>
    </row>
    <row r="41" spans="1:29" x14ac:dyDescent="0.25">
      <c r="A41" s="79" t="str">
        <f t="shared" si="5"/>
        <v>6</v>
      </c>
      <c r="B41" s="82" t="str">
        <f t="shared" si="6"/>
        <v>Jonathan Akin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17</v>
      </c>
      <c r="P41" s="56">
        <f t="shared" si="8"/>
        <v>3</v>
      </c>
      <c r="Q41" s="56">
        <f t="shared" si="9"/>
        <v>9</v>
      </c>
      <c r="R41" s="87">
        <f t="shared" si="10"/>
        <v>16</v>
      </c>
      <c r="S41" s="81">
        <f t="shared" si="11"/>
        <v>0.17647058823529413</v>
      </c>
      <c r="U41" s="43" t="s">
        <v>165</v>
      </c>
      <c r="V41" s="82" t="s">
        <v>146</v>
      </c>
      <c r="W41" s="59">
        <v>16</v>
      </c>
      <c r="X41" s="59">
        <v>16</v>
      </c>
      <c r="Y41" s="60">
        <v>0.17647058823529413</v>
      </c>
      <c r="Z41" s="60" t="s">
        <v>295</v>
      </c>
      <c r="AA41" s="60">
        <v>2.2857142857142856</v>
      </c>
      <c r="AB41" s="60" t="s">
        <v>138</v>
      </c>
      <c r="AC41" s="59">
        <v>7</v>
      </c>
    </row>
    <row r="42" spans="1:29" x14ac:dyDescent="0.25">
      <c r="A42" s="79" t="str">
        <f t="shared" si="5"/>
        <v>33</v>
      </c>
      <c r="B42" s="82" t="str">
        <f t="shared" si="6"/>
        <v>Terence McCall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22</v>
      </c>
      <c r="P42" s="56">
        <f t="shared" si="8"/>
        <v>3</v>
      </c>
      <c r="Q42" s="56">
        <f t="shared" si="9"/>
        <v>15</v>
      </c>
      <c r="R42" s="87">
        <f t="shared" si="10"/>
        <v>4</v>
      </c>
      <c r="S42" s="81">
        <f t="shared" si="11"/>
        <v>0.13636363636363635</v>
      </c>
      <c r="U42" s="43" t="s">
        <v>175</v>
      </c>
      <c r="V42" s="82" t="s">
        <v>292</v>
      </c>
      <c r="W42" s="59">
        <v>4</v>
      </c>
      <c r="X42" s="59">
        <v>4</v>
      </c>
      <c r="Y42" s="60">
        <v>0.13636363636363635</v>
      </c>
      <c r="Z42" s="60" t="s">
        <v>138</v>
      </c>
      <c r="AA42" s="60">
        <v>0.5714285714285714</v>
      </c>
      <c r="AB42" s="60" t="s">
        <v>138</v>
      </c>
      <c r="AC42" s="59">
        <v>7</v>
      </c>
    </row>
    <row r="43" spans="1:29" x14ac:dyDescent="0.25">
      <c r="A43" s="79" t="str">
        <f t="shared" si="5"/>
        <v>10</v>
      </c>
      <c r="B43" s="82" t="str">
        <f t="shared" si="6"/>
        <v>Debbie Brummer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1</v>
      </c>
      <c r="P43" s="56">
        <f t="shared" si="8"/>
        <v>0</v>
      </c>
      <c r="Q43" s="56">
        <f t="shared" si="9"/>
        <v>1</v>
      </c>
      <c r="R43" s="87">
        <f t="shared" si="10"/>
        <v>4</v>
      </c>
      <c r="S43" s="81">
        <f t="shared" si="11"/>
        <v>0</v>
      </c>
      <c r="U43" s="43" t="s">
        <v>174</v>
      </c>
      <c r="V43" s="82" t="s">
        <v>176</v>
      </c>
      <c r="W43" s="59">
        <v>4</v>
      </c>
      <c r="X43" s="59">
        <v>4</v>
      </c>
      <c r="Y43" s="60">
        <v>0</v>
      </c>
      <c r="Z43" s="60" t="s">
        <v>295</v>
      </c>
      <c r="AA43" s="60">
        <v>0.66666666666666663</v>
      </c>
      <c r="AB43" s="60" t="s">
        <v>138</v>
      </c>
      <c r="AC43" s="59">
        <v>6</v>
      </c>
    </row>
    <row r="44" spans="1:29" x14ac:dyDescent="0.25">
      <c r="A44" s="79" t="str">
        <f t="shared" si="5"/>
        <v>7</v>
      </c>
      <c r="B44" s="82" t="str">
        <f t="shared" si="6"/>
        <v>Kevin Burton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22</v>
      </c>
      <c r="P44" s="56">
        <f t="shared" si="8"/>
        <v>4</v>
      </c>
      <c r="Q44" s="56">
        <f t="shared" si="9"/>
        <v>14</v>
      </c>
      <c r="R44" s="87">
        <f t="shared" si="10"/>
        <v>27</v>
      </c>
      <c r="S44" s="81">
        <f t="shared" si="11"/>
        <v>0.18181818181818182</v>
      </c>
      <c r="U44" s="43" t="s">
        <v>177</v>
      </c>
      <c r="V44" s="82" t="s">
        <v>57</v>
      </c>
      <c r="W44" s="59">
        <v>27</v>
      </c>
      <c r="X44" s="59">
        <v>27</v>
      </c>
      <c r="Y44" s="60">
        <v>0.18181818181818182</v>
      </c>
      <c r="Z44" s="60" t="s">
        <v>138</v>
      </c>
      <c r="AA44" s="60">
        <v>3.8571428571428572</v>
      </c>
      <c r="AB44" s="60" t="s">
        <v>138</v>
      </c>
      <c r="AC44" s="59">
        <v>7</v>
      </c>
    </row>
    <row r="45" spans="1:29" x14ac:dyDescent="0.25">
      <c r="A45" s="79" t="str">
        <f t="shared" si="5"/>
        <v>18</v>
      </c>
      <c r="B45" s="82" t="str">
        <f t="shared" si="6"/>
        <v>Kelly Leonard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9</v>
      </c>
      <c r="P45" s="56">
        <f t="shared" si="8"/>
        <v>0</v>
      </c>
      <c r="Q45" s="56">
        <f t="shared" si="9"/>
        <v>7</v>
      </c>
      <c r="R45" s="87">
        <f t="shared" si="10"/>
        <v>0</v>
      </c>
      <c r="S45" s="81">
        <f t="shared" si="11"/>
        <v>0</v>
      </c>
      <c r="U45" s="43" t="s">
        <v>185</v>
      </c>
      <c r="V45" s="82" t="s">
        <v>147</v>
      </c>
      <c r="W45" s="59">
        <v>0</v>
      </c>
      <c r="X45" s="59" t="s">
        <v>301</v>
      </c>
      <c r="Y45" s="60">
        <v>0</v>
      </c>
      <c r="Z45" s="60" t="s">
        <v>295</v>
      </c>
      <c r="AA45" s="60">
        <v>0</v>
      </c>
      <c r="AB45" s="60" t="s">
        <v>138</v>
      </c>
      <c r="AC45" s="59">
        <v>4</v>
      </c>
    </row>
    <row r="46" spans="1:29" x14ac:dyDescent="0.25">
      <c r="A46" s="79" t="str">
        <f t="shared" si="5"/>
        <v>28</v>
      </c>
      <c r="B46" s="82" t="str">
        <f t="shared" si="6"/>
        <v>Kaye Zimpher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9</v>
      </c>
      <c r="P46" s="56">
        <f t="shared" si="8"/>
        <v>0</v>
      </c>
      <c r="Q46" s="56">
        <f t="shared" si="9"/>
        <v>7</v>
      </c>
      <c r="R46" s="87">
        <f t="shared" si="10"/>
        <v>0</v>
      </c>
      <c r="S46" s="81">
        <f t="shared" si="11"/>
        <v>0</v>
      </c>
      <c r="U46" s="43" t="s">
        <v>178</v>
      </c>
      <c r="V46" s="82" t="s">
        <v>294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138</v>
      </c>
      <c r="AC46" s="59">
        <v>5</v>
      </c>
    </row>
    <row r="47" spans="1:29" x14ac:dyDescent="0.25">
      <c r="A47" s="79" t="str">
        <f t="shared" si="5"/>
        <v>48</v>
      </c>
      <c r="B47" s="82" t="str">
        <f t="shared" si="6"/>
        <v>Tamara Hale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11</v>
      </c>
      <c r="P47" s="56">
        <f t="shared" si="8"/>
        <v>0</v>
      </c>
      <c r="Q47" s="56">
        <f t="shared" si="9"/>
        <v>8</v>
      </c>
      <c r="R47" s="87">
        <f t="shared" si="10"/>
        <v>0</v>
      </c>
      <c r="S47" s="81">
        <f t="shared" si="11"/>
        <v>0</v>
      </c>
      <c r="U47" s="43" t="s">
        <v>238</v>
      </c>
      <c r="V47" s="82" t="s">
        <v>293</v>
      </c>
      <c r="W47" s="59">
        <v>0</v>
      </c>
      <c r="X47" s="59" t="s">
        <v>301</v>
      </c>
      <c r="Y47" s="60">
        <v>0</v>
      </c>
      <c r="Z47" s="60" t="s">
        <v>295</v>
      </c>
      <c r="AA47" s="60">
        <v>0</v>
      </c>
      <c r="AB47" s="60" t="s">
        <v>138</v>
      </c>
      <c r="AC47" s="59">
        <v>5</v>
      </c>
    </row>
    <row r="48" spans="1:29" ht="13.8" thickBot="1" x14ac:dyDescent="0.3">
      <c r="A48" s="79"/>
      <c r="B48" s="98"/>
      <c r="C48" s="99"/>
      <c r="D48" s="100"/>
      <c r="E48" s="100"/>
      <c r="F48" s="101"/>
      <c r="G48" s="99"/>
      <c r="H48" s="100"/>
      <c r="I48" s="100"/>
      <c r="J48" s="101"/>
      <c r="K48" s="99"/>
      <c r="L48" s="100"/>
      <c r="M48" s="100"/>
      <c r="N48" s="102"/>
      <c r="O48" s="103"/>
      <c r="P48" s="104"/>
      <c r="Q48" s="104"/>
      <c r="R48" s="105"/>
      <c r="S48" s="106"/>
      <c r="V48" s="92"/>
      <c r="W48" s="93"/>
      <c r="X48" s="93"/>
      <c r="Y48" s="91"/>
      <c r="Z48" s="91"/>
      <c r="AA48" s="91"/>
      <c r="AB48" s="91"/>
      <c r="AC48" s="62"/>
    </row>
    <row r="49" spans="1:29" x14ac:dyDescent="0.25">
      <c r="A49" s="18" t="s">
        <v>9</v>
      </c>
      <c r="B49" s="64" t="str">
        <f>B31</f>
        <v>Clayton King</v>
      </c>
      <c r="C49" s="65"/>
      <c r="D49" s="66"/>
      <c r="E49" s="66"/>
      <c r="F49" s="67"/>
      <c r="G49" s="65"/>
      <c r="H49" s="66"/>
      <c r="I49" s="66"/>
      <c r="J49" s="67"/>
      <c r="K49" s="65"/>
      <c r="L49" s="66"/>
      <c r="M49" s="66"/>
      <c r="N49" s="67"/>
      <c r="O49" s="32">
        <f t="shared" ref="O49:Q51" si="12">SUM(C13,G13,K13,O13,C31,G31,K31,O31,C49,G49,K49)</f>
        <v>106</v>
      </c>
      <c r="P49" s="21">
        <f t="shared" si="12"/>
        <v>12</v>
      </c>
      <c r="Q49" s="135">
        <f t="shared" si="12"/>
        <v>62</v>
      </c>
      <c r="R49" s="134"/>
      <c r="S49" s="136">
        <f>SUM(Q49/O49)</f>
        <v>0.58490566037735847</v>
      </c>
      <c r="V49" s="56" t="s">
        <v>23</v>
      </c>
      <c r="W49" s="59">
        <f>SUM(W39:W47)</f>
        <v>59</v>
      </c>
      <c r="X49" s="59">
        <f>SUM(X39:X47)</f>
        <v>59</v>
      </c>
      <c r="Y49" s="62"/>
      <c r="Z49" s="62"/>
      <c r="AA49" s="62"/>
      <c r="AB49" s="62"/>
      <c r="AC49" s="63"/>
    </row>
    <row r="50" spans="1:29" x14ac:dyDescent="0.25">
      <c r="A50" s="11"/>
      <c r="B50" s="133" t="str">
        <f>B32</f>
        <v>Kevin Burton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12"/>
        <v>3</v>
      </c>
      <c r="P50" s="56">
        <f t="shared" si="12"/>
        <v>0</v>
      </c>
      <c r="Q50" s="56">
        <f t="shared" si="12"/>
        <v>3</v>
      </c>
      <c r="R50" s="87"/>
      <c r="S50" s="137">
        <f>SUM(Q50/O50)</f>
        <v>1</v>
      </c>
      <c r="V50" s="68" t="s">
        <v>24</v>
      </c>
      <c r="W50" s="63"/>
      <c r="X50" s="63"/>
      <c r="Y50" s="69">
        <f>MAX(Y39:Y47)</f>
        <v>0.18181818181818182</v>
      </c>
      <c r="Z50" s="69"/>
      <c r="AA50" s="69">
        <f>MAX(AA39:AA47)</f>
        <v>3.8571428571428572</v>
      </c>
      <c r="AB50" s="69"/>
      <c r="AC50" s="63"/>
    </row>
    <row r="51" spans="1:29" ht="13.8" thickBot="1" x14ac:dyDescent="0.3">
      <c r="A51" s="11"/>
      <c r="B51" s="129" t="str">
        <f>B33</f>
        <v>David King</v>
      </c>
      <c r="C51" s="130"/>
      <c r="D51" s="131"/>
      <c r="E51" s="131"/>
      <c r="F51" s="132"/>
      <c r="G51" s="130"/>
      <c r="H51" s="131"/>
      <c r="I51" s="131"/>
      <c r="J51" s="132"/>
      <c r="K51" s="130"/>
      <c r="L51" s="131"/>
      <c r="M51" s="131"/>
      <c r="N51" s="132"/>
      <c r="O51" s="25">
        <f t="shared" si="12"/>
        <v>32</v>
      </c>
      <c r="P51" s="26">
        <f t="shared" si="12"/>
        <v>3</v>
      </c>
      <c r="Q51" s="26">
        <f t="shared" si="12"/>
        <v>21</v>
      </c>
      <c r="R51" s="27"/>
      <c r="S51" s="138">
        <f>SUM(Q51/O51)</f>
        <v>0.65625</v>
      </c>
      <c r="V51" s="68"/>
      <c r="W51" s="63"/>
      <c r="X51" s="63"/>
      <c r="Y51" s="69"/>
      <c r="Z51" s="69"/>
      <c r="AA51" s="69"/>
      <c r="AB51" s="69"/>
      <c r="AC51" s="63"/>
    </row>
    <row r="52" spans="1:29" ht="13.8" thickBot="1" x14ac:dyDescent="0.3">
      <c r="A52" s="18"/>
      <c r="B52" s="28" t="s">
        <v>10</v>
      </c>
      <c r="C52" s="29">
        <f t="shared" ref="C52:O52" si="13">SUM(C39:C47)</f>
        <v>0</v>
      </c>
      <c r="D52" s="29">
        <f t="shared" si="13"/>
        <v>0</v>
      </c>
      <c r="E52" s="29">
        <f t="shared" si="13"/>
        <v>0</v>
      </c>
      <c r="F52" s="29">
        <f t="shared" si="13"/>
        <v>0</v>
      </c>
      <c r="G52" s="29">
        <f t="shared" si="13"/>
        <v>0</v>
      </c>
      <c r="H52" s="29">
        <f t="shared" si="13"/>
        <v>0</v>
      </c>
      <c r="I52" s="29">
        <f t="shared" si="13"/>
        <v>0</v>
      </c>
      <c r="J52" s="29">
        <f t="shared" si="13"/>
        <v>0</v>
      </c>
      <c r="K52" s="29">
        <f t="shared" si="13"/>
        <v>0</v>
      </c>
      <c r="L52" s="29">
        <f t="shared" si="13"/>
        <v>0</v>
      </c>
      <c r="M52" s="29">
        <f t="shared" si="13"/>
        <v>0</v>
      </c>
      <c r="N52" s="29">
        <f t="shared" si="13"/>
        <v>0</v>
      </c>
      <c r="O52" s="61">
        <f t="shared" si="13"/>
        <v>141</v>
      </c>
      <c r="P52" s="70">
        <f>SUM(P38:P47)</f>
        <v>15</v>
      </c>
      <c r="Q52" s="70">
        <f>SUM(Q38:Q47)</f>
        <v>86</v>
      </c>
      <c r="R52" s="70">
        <f>SUM(R38:R47)</f>
        <v>59</v>
      </c>
      <c r="S52" s="71">
        <f>AVERAGE(P52/O52)</f>
        <v>0.10638297872340426</v>
      </c>
      <c r="Y52" s="63"/>
      <c r="Z52" s="63"/>
    </row>
    <row r="53" spans="1:29" ht="13.8" thickBot="1" x14ac:dyDescent="0.3">
      <c r="A53" s="18"/>
      <c r="B53" s="28" t="s">
        <v>11</v>
      </c>
      <c r="C53" s="29">
        <f>SUM(O35,C52)</f>
        <v>141</v>
      </c>
      <c r="D53" s="29">
        <f>SUM(P35,D52)</f>
        <v>15</v>
      </c>
      <c r="E53" s="29">
        <f>SUM(Q35,E52)</f>
        <v>86</v>
      </c>
      <c r="F53" s="29">
        <f>SUM(R35,F52)</f>
        <v>59</v>
      </c>
      <c r="G53" s="29">
        <f t="shared" ref="G53:M53" si="14">SUM(C53,G52)</f>
        <v>141</v>
      </c>
      <c r="H53" s="29">
        <f t="shared" si="14"/>
        <v>15</v>
      </c>
      <c r="I53" s="29">
        <f t="shared" si="14"/>
        <v>86</v>
      </c>
      <c r="J53" s="29">
        <f t="shared" si="14"/>
        <v>59</v>
      </c>
      <c r="K53" s="29">
        <f t="shared" si="14"/>
        <v>141</v>
      </c>
      <c r="L53" s="29">
        <f t="shared" si="14"/>
        <v>15</v>
      </c>
      <c r="M53" s="29">
        <f t="shared" si="14"/>
        <v>86</v>
      </c>
      <c r="N53" s="29">
        <f>SUM(AA17,N52)</f>
        <v>0</v>
      </c>
      <c r="O53" s="72"/>
      <c r="P53" s="73"/>
      <c r="Q53" s="73"/>
      <c r="R53" s="73"/>
      <c r="S53" s="74"/>
      <c r="Y53" s="63"/>
      <c r="Z53" s="63"/>
      <c r="AC53" s="63"/>
    </row>
    <row r="54" spans="1:29" ht="13.8" thickBot="1" x14ac:dyDescent="0.3">
      <c r="B54" s="50" t="s">
        <v>12</v>
      </c>
      <c r="C54" s="76"/>
      <c r="D54" s="77"/>
      <c r="E54" s="77"/>
      <c r="F54" s="78"/>
      <c r="G54" s="76"/>
      <c r="H54" s="77"/>
      <c r="I54" s="77"/>
      <c r="J54" s="78"/>
      <c r="K54" s="76"/>
      <c r="L54" s="77"/>
      <c r="M54" s="77"/>
      <c r="N54" s="78"/>
      <c r="O54" s="76"/>
      <c r="P54" s="77"/>
      <c r="Q54" s="77">
        <f>SUM(E18,I18,M18,Q18,E36,I36,M36,Q36,E54,I54,M54)</f>
        <v>0</v>
      </c>
      <c r="R54" s="78"/>
      <c r="U54" s="39"/>
      <c r="V54" s="148"/>
      <c r="W54" s="148"/>
      <c r="X54" s="148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42"/>
      <c r="Y55" s="62"/>
      <c r="Z55" s="62"/>
      <c r="AA55" s="141"/>
      <c r="AB55" s="141"/>
      <c r="AC55" s="62"/>
    </row>
    <row r="56" spans="1:29" x14ac:dyDescent="0.25">
      <c r="A56" s="68" t="s">
        <v>25</v>
      </c>
      <c r="C56" s="13">
        <f>MAX(AC39:AC47)</f>
        <v>7</v>
      </c>
      <c r="E56" s="75" t="s">
        <v>26</v>
      </c>
      <c r="U56" s="39"/>
      <c r="V56" s="42"/>
      <c r="W56" s="62"/>
      <c r="X56" s="143"/>
      <c r="Y56" s="62"/>
      <c r="Z56" s="62"/>
      <c r="AA56" s="141"/>
      <c r="AB56" s="141"/>
      <c r="AC56" s="62"/>
    </row>
    <row r="57" spans="1:29" x14ac:dyDescent="0.25">
      <c r="E57" s="75"/>
      <c r="U57" s="39"/>
      <c r="V57" s="42"/>
      <c r="W57" s="62"/>
      <c r="X57" s="123"/>
      <c r="Y57" s="62"/>
      <c r="Z57" s="62"/>
      <c r="AA57" s="62"/>
      <c r="AB57" s="62"/>
      <c r="AC57" s="62"/>
    </row>
    <row r="58" spans="1:29" x14ac:dyDescent="0.25">
      <c r="U58" s="39"/>
      <c r="V58" s="42"/>
      <c r="W58" s="62"/>
      <c r="X58" s="123"/>
      <c r="Y58" s="62"/>
      <c r="Z58" s="39"/>
      <c r="AA58" s="39"/>
      <c r="AB58" s="39"/>
      <c r="AC58" s="39"/>
    </row>
    <row r="59" spans="1:29" x14ac:dyDescent="0.25">
      <c r="U59" s="39"/>
      <c r="V59" s="39"/>
      <c r="W59" s="39"/>
      <c r="X59" s="39"/>
      <c r="Y59" s="39"/>
      <c r="Z59" s="39"/>
      <c r="AA59" s="39"/>
      <c r="AB59" s="39"/>
      <c r="AC59" s="39"/>
    </row>
  </sheetData>
  <sheetProtection password="97AA" sheet="1" objects="1" scenarios="1"/>
  <mergeCells count="12">
    <mergeCell ref="V54:X54"/>
    <mergeCell ref="C37:E37"/>
    <mergeCell ref="G37:I37"/>
    <mergeCell ref="K37:M37"/>
    <mergeCell ref="O1:Q1"/>
    <mergeCell ref="C1:E1"/>
    <mergeCell ref="G1:I1"/>
    <mergeCell ref="K1:M1"/>
    <mergeCell ref="K19:M19"/>
    <mergeCell ref="C19:E19"/>
    <mergeCell ref="G19:I19"/>
    <mergeCell ref="O19:Q19"/>
  </mergeCells>
  <phoneticPr fontId="0" type="noConversion"/>
  <conditionalFormatting sqref="Y39:Z48">
    <cfRule type="cellIs" dxfId="1" priority="1" stopIfTrue="1" operator="equal">
      <formula>$Y$50</formula>
    </cfRule>
  </conditionalFormatting>
  <conditionalFormatting sqref="AA39:AB48">
    <cfRule type="cellIs" dxfId="0" priority="2" stopIfTrue="1" operator="equal">
      <formula>$AA$50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E3BA-725F-42D1-AA4F-D766984334FC}">
  <sheetPr codeName="Sheet16"/>
  <dimension ref="A1:AC64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30</v>
      </c>
      <c r="D1" s="145"/>
      <c r="E1" s="146"/>
      <c r="F1" s="4">
        <v>2</v>
      </c>
      <c r="G1" s="144" t="s">
        <v>33</v>
      </c>
      <c r="H1" s="145"/>
      <c r="I1" s="146"/>
      <c r="J1" s="4">
        <v>4</v>
      </c>
      <c r="K1" s="144" t="s">
        <v>76</v>
      </c>
      <c r="L1" s="145"/>
      <c r="M1" s="146"/>
      <c r="N1" s="4">
        <v>15</v>
      </c>
      <c r="O1" s="147" t="s">
        <v>154</v>
      </c>
      <c r="P1" s="145"/>
      <c r="Q1" s="146"/>
      <c r="R1" s="5">
        <v>0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177</v>
      </c>
      <c r="B3" s="82" t="s">
        <v>84</v>
      </c>
      <c r="C3" s="107">
        <v>5</v>
      </c>
      <c r="D3" s="108">
        <v>3</v>
      </c>
      <c r="E3" s="108">
        <v>0</v>
      </c>
      <c r="F3" s="109">
        <v>1</v>
      </c>
      <c r="G3" s="107">
        <v>4</v>
      </c>
      <c r="H3" s="108">
        <v>3</v>
      </c>
      <c r="I3" s="108">
        <v>0</v>
      </c>
      <c r="J3" s="109">
        <v>0</v>
      </c>
      <c r="K3" s="107">
        <v>7</v>
      </c>
      <c r="L3" s="108">
        <v>3</v>
      </c>
      <c r="M3" s="108">
        <v>0</v>
      </c>
      <c r="N3" s="109">
        <v>2</v>
      </c>
      <c r="O3" s="12">
        <v>4</v>
      </c>
      <c r="P3" s="13">
        <v>4</v>
      </c>
      <c r="Q3" s="13">
        <v>0</v>
      </c>
      <c r="R3" s="14">
        <v>0</v>
      </c>
      <c r="S3" s="17"/>
    </row>
    <row r="4" spans="1:19" x14ac:dyDescent="0.25">
      <c r="A4" s="79" t="s">
        <v>206</v>
      </c>
      <c r="B4" s="82" t="s">
        <v>112</v>
      </c>
      <c r="C4" s="107">
        <v>4</v>
      </c>
      <c r="D4" s="108">
        <v>2</v>
      </c>
      <c r="E4" s="108">
        <v>1</v>
      </c>
      <c r="F4" s="109">
        <v>0</v>
      </c>
      <c r="G4" s="107">
        <v>4</v>
      </c>
      <c r="H4" s="108">
        <v>3</v>
      </c>
      <c r="I4" s="108">
        <v>0</v>
      </c>
      <c r="J4" s="109">
        <v>0</v>
      </c>
      <c r="K4" s="107">
        <v>7</v>
      </c>
      <c r="L4" s="108">
        <v>5</v>
      </c>
      <c r="M4" s="108">
        <v>1</v>
      </c>
      <c r="N4" s="109">
        <v>0</v>
      </c>
      <c r="O4" s="12">
        <v>4</v>
      </c>
      <c r="P4" s="13">
        <v>3</v>
      </c>
      <c r="Q4" s="13">
        <v>1</v>
      </c>
      <c r="R4" s="14">
        <v>0</v>
      </c>
      <c r="S4" s="17"/>
    </row>
    <row r="5" spans="1:19" x14ac:dyDescent="0.25">
      <c r="A5" s="79" t="s">
        <v>167</v>
      </c>
      <c r="B5" s="82" t="s">
        <v>41</v>
      </c>
      <c r="C5" s="107">
        <v>1</v>
      </c>
      <c r="D5" s="108">
        <v>1</v>
      </c>
      <c r="E5" s="108">
        <v>0</v>
      </c>
      <c r="F5" s="109">
        <v>0</v>
      </c>
      <c r="G5" s="107">
        <v>4</v>
      </c>
      <c r="H5" s="108">
        <v>3</v>
      </c>
      <c r="I5" s="108">
        <v>1</v>
      </c>
      <c r="J5" s="109">
        <v>0</v>
      </c>
      <c r="K5" s="107">
        <v>5</v>
      </c>
      <c r="L5" s="108">
        <v>3</v>
      </c>
      <c r="M5" s="108">
        <v>1</v>
      </c>
      <c r="N5" s="109">
        <v>0</v>
      </c>
      <c r="O5" s="12">
        <v>0</v>
      </c>
      <c r="P5" s="13">
        <v>0</v>
      </c>
      <c r="Q5" s="13">
        <v>0</v>
      </c>
      <c r="R5" s="14">
        <v>0</v>
      </c>
      <c r="S5" s="17"/>
    </row>
    <row r="6" spans="1:19" x14ac:dyDescent="0.25">
      <c r="A6" s="79" t="s">
        <v>174</v>
      </c>
      <c r="B6" s="82" t="s">
        <v>39</v>
      </c>
      <c r="C6" s="107">
        <v>4</v>
      </c>
      <c r="D6" s="108">
        <v>3</v>
      </c>
      <c r="E6" s="108">
        <v>0</v>
      </c>
      <c r="F6" s="109">
        <v>1</v>
      </c>
      <c r="G6" s="107">
        <v>4</v>
      </c>
      <c r="H6" s="108">
        <v>1</v>
      </c>
      <c r="I6" s="108">
        <v>3</v>
      </c>
      <c r="J6" s="109">
        <v>0</v>
      </c>
      <c r="K6" s="107">
        <v>7</v>
      </c>
      <c r="L6" s="108">
        <v>6</v>
      </c>
      <c r="M6" s="108">
        <v>2</v>
      </c>
      <c r="N6" s="109">
        <v>0</v>
      </c>
      <c r="O6" s="12">
        <v>3</v>
      </c>
      <c r="P6" s="13">
        <v>1</v>
      </c>
      <c r="Q6" s="13">
        <v>1</v>
      </c>
      <c r="R6" s="14">
        <v>1</v>
      </c>
      <c r="S6" s="17" t="s">
        <v>8</v>
      </c>
    </row>
    <row r="7" spans="1:19" x14ac:dyDescent="0.25">
      <c r="A7" s="79" t="s">
        <v>210</v>
      </c>
      <c r="B7" s="82" t="s">
        <v>211</v>
      </c>
      <c r="C7" s="107">
        <v>1</v>
      </c>
      <c r="D7" s="108">
        <v>0</v>
      </c>
      <c r="E7" s="108">
        <v>0</v>
      </c>
      <c r="F7" s="109">
        <v>0</v>
      </c>
      <c r="G7" s="107">
        <v>0</v>
      </c>
      <c r="H7" s="108">
        <v>0</v>
      </c>
      <c r="I7" s="108">
        <v>0</v>
      </c>
      <c r="J7" s="109">
        <v>0</v>
      </c>
      <c r="K7" s="107"/>
      <c r="L7" s="108"/>
      <c r="M7" s="108"/>
      <c r="N7" s="109"/>
      <c r="O7" s="12">
        <v>0</v>
      </c>
      <c r="P7" s="13">
        <v>0</v>
      </c>
      <c r="Q7" s="13">
        <v>0</v>
      </c>
      <c r="R7" s="14">
        <v>0</v>
      </c>
      <c r="S7" s="17"/>
    </row>
    <row r="8" spans="1:19" x14ac:dyDescent="0.25">
      <c r="A8" s="79" t="s">
        <v>205</v>
      </c>
      <c r="B8" s="82" t="s">
        <v>117</v>
      </c>
      <c r="C8" s="107">
        <v>0</v>
      </c>
      <c r="D8" s="108">
        <v>0</v>
      </c>
      <c r="E8" s="108">
        <v>0</v>
      </c>
      <c r="F8" s="109">
        <v>2</v>
      </c>
      <c r="G8" s="107">
        <v>0</v>
      </c>
      <c r="H8" s="108">
        <v>0</v>
      </c>
      <c r="I8" s="108">
        <v>0</v>
      </c>
      <c r="J8" s="109">
        <v>0</v>
      </c>
      <c r="K8" s="107">
        <v>2</v>
      </c>
      <c r="L8" s="108">
        <v>0</v>
      </c>
      <c r="M8" s="108">
        <v>0</v>
      </c>
      <c r="N8" s="109">
        <v>0</v>
      </c>
      <c r="O8" s="12">
        <v>0</v>
      </c>
      <c r="P8" s="13">
        <v>0</v>
      </c>
      <c r="Q8" s="13">
        <v>0</v>
      </c>
      <c r="R8" s="14">
        <v>0</v>
      </c>
      <c r="S8" s="17"/>
    </row>
    <row r="9" spans="1:19" x14ac:dyDescent="0.25">
      <c r="A9" s="79" t="s">
        <v>168</v>
      </c>
      <c r="B9" s="82" t="s">
        <v>72</v>
      </c>
      <c r="C9" s="107">
        <v>4</v>
      </c>
      <c r="D9" s="108">
        <v>1</v>
      </c>
      <c r="E9" s="108">
        <v>1</v>
      </c>
      <c r="F9" s="109">
        <v>0</v>
      </c>
      <c r="G9" s="107">
        <v>5</v>
      </c>
      <c r="H9" s="108">
        <v>4</v>
      </c>
      <c r="I9" s="108">
        <v>0</v>
      </c>
      <c r="J9" s="109">
        <v>0</v>
      </c>
      <c r="K9" s="107">
        <v>7</v>
      </c>
      <c r="L9" s="108">
        <v>5</v>
      </c>
      <c r="M9" s="108">
        <v>1</v>
      </c>
      <c r="N9" s="109">
        <v>2</v>
      </c>
      <c r="O9" s="12">
        <v>3</v>
      </c>
      <c r="P9" s="13">
        <v>3</v>
      </c>
      <c r="Q9" s="13">
        <v>0</v>
      </c>
      <c r="R9" s="14">
        <v>0</v>
      </c>
      <c r="S9" s="17"/>
    </row>
    <row r="10" spans="1:19" x14ac:dyDescent="0.25">
      <c r="A10" s="79" t="s">
        <v>165</v>
      </c>
      <c r="B10" s="82" t="s">
        <v>53</v>
      </c>
      <c r="C10" s="107">
        <v>0</v>
      </c>
      <c r="D10" s="108">
        <v>0</v>
      </c>
      <c r="E10" s="108">
        <v>0</v>
      </c>
      <c r="F10" s="109">
        <v>3</v>
      </c>
      <c r="G10" s="107">
        <v>0</v>
      </c>
      <c r="H10" s="108">
        <v>0</v>
      </c>
      <c r="I10" s="108">
        <v>0</v>
      </c>
      <c r="J10" s="109">
        <v>4</v>
      </c>
      <c r="K10" s="107">
        <v>0</v>
      </c>
      <c r="L10" s="108">
        <v>0</v>
      </c>
      <c r="M10" s="108">
        <v>0</v>
      </c>
      <c r="N10" s="109">
        <v>8</v>
      </c>
      <c r="O10" s="12">
        <v>0</v>
      </c>
      <c r="P10" s="13">
        <v>0</v>
      </c>
      <c r="Q10" s="13">
        <v>0</v>
      </c>
      <c r="R10" s="14">
        <v>4</v>
      </c>
      <c r="S10" s="17"/>
    </row>
    <row r="11" spans="1:19" x14ac:dyDescent="0.25">
      <c r="A11" s="79" t="s">
        <v>181</v>
      </c>
      <c r="B11" s="82" t="s">
        <v>40</v>
      </c>
      <c r="C11" s="107">
        <v>4</v>
      </c>
      <c r="D11" s="108">
        <v>1</v>
      </c>
      <c r="E11" s="108">
        <v>0</v>
      </c>
      <c r="F11" s="109">
        <v>0</v>
      </c>
      <c r="G11" s="107">
        <v>4</v>
      </c>
      <c r="H11" s="108">
        <v>1</v>
      </c>
      <c r="I11" s="108">
        <v>0</v>
      </c>
      <c r="J11" s="109">
        <v>0</v>
      </c>
      <c r="K11" s="107">
        <v>7</v>
      </c>
      <c r="L11" s="108">
        <v>3</v>
      </c>
      <c r="M11" s="108">
        <v>0</v>
      </c>
      <c r="N11" s="109">
        <v>2</v>
      </c>
      <c r="O11" s="15">
        <v>3</v>
      </c>
      <c r="P11" s="13">
        <v>3</v>
      </c>
      <c r="Q11" s="13">
        <v>0</v>
      </c>
      <c r="R11" s="16">
        <v>0</v>
      </c>
      <c r="S11" s="17"/>
    </row>
    <row r="12" spans="1:19" x14ac:dyDescent="0.25">
      <c r="A12" s="79" t="s">
        <v>164</v>
      </c>
      <c r="B12" s="82" t="s">
        <v>65</v>
      </c>
      <c r="C12" s="107">
        <v>4</v>
      </c>
      <c r="D12" s="108">
        <v>1</v>
      </c>
      <c r="E12" s="108">
        <v>1</v>
      </c>
      <c r="F12" s="109">
        <v>0</v>
      </c>
      <c r="G12" s="107">
        <v>1</v>
      </c>
      <c r="H12" s="108">
        <v>0</v>
      </c>
      <c r="I12" s="108">
        <v>0</v>
      </c>
      <c r="J12" s="109">
        <v>1</v>
      </c>
      <c r="K12" s="107">
        <v>0</v>
      </c>
      <c r="L12" s="108">
        <v>0</v>
      </c>
      <c r="M12" s="108">
        <v>0</v>
      </c>
      <c r="N12" s="109">
        <v>1</v>
      </c>
      <c r="O12" s="15">
        <v>3</v>
      </c>
      <c r="P12" s="13">
        <v>3</v>
      </c>
      <c r="Q12" s="13">
        <v>0</v>
      </c>
      <c r="R12" s="16">
        <v>0</v>
      </c>
      <c r="S12" s="17"/>
    </row>
    <row r="13" spans="1:19" x14ac:dyDescent="0.25">
      <c r="A13" s="79" t="s">
        <v>192</v>
      </c>
      <c r="B13" s="82" t="s">
        <v>254</v>
      </c>
      <c r="C13" s="107"/>
      <c r="D13" s="108"/>
      <c r="E13" s="108"/>
      <c r="F13" s="109"/>
      <c r="G13" s="107">
        <v>1</v>
      </c>
      <c r="H13" s="108">
        <v>1</v>
      </c>
      <c r="I13" s="108">
        <v>0</v>
      </c>
      <c r="J13" s="109">
        <v>1</v>
      </c>
      <c r="K13" s="107"/>
      <c r="L13" s="108"/>
      <c r="M13" s="108"/>
      <c r="N13" s="109"/>
      <c r="O13" s="15">
        <v>0</v>
      </c>
      <c r="P13" s="13">
        <v>0</v>
      </c>
      <c r="Q13" s="13">
        <v>0</v>
      </c>
      <c r="R13" s="16">
        <v>0</v>
      </c>
      <c r="S13" s="17"/>
    </row>
    <row r="14" spans="1:19" x14ac:dyDescent="0.25">
      <c r="A14" s="79" t="s">
        <v>189</v>
      </c>
      <c r="B14" s="82" t="s">
        <v>255</v>
      </c>
      <c r="C14" s="12"/>
      <c r="D14" s="13"/>
      <c r="E14" s="13"/>
      <c r="F14" s="14"/>
      <c r="G14" s="12">
        <v>1</v>
      </c>
      <c r="H14" s="13">
        <v>0</v>
      </c>
      <c r="I14" s="13">
        <v>0</v>
      </c>
      <c r="J14" s="14">
        <v>0</v>
      </c>
      <c r="K14" s="12"/>
      <c r="L14" s="13"/>
      <c r="M14" s="13"/>
      <c r="N14" s="14"/>
      <c r="O14" s="15">
        <v>0</v>
      </c>
      <c r="P14" s="13">
        <v>0</v>
      </c>
      <c r="Q14" s="13">
        <v>0</v>
      </c>
      <c r="R14" s="16">
        <v>0</v>
      </c>
      <c r="S14" s="17"/>
    </row>
    <row r="15" spans="1:19" ht="13.8" thickBot="1" x14ac:dyDescent="0.3">
      <c r="A15" s="79"/>
      <c r="B15" s="98"/>
      <c r="C15" s="99"/>
      <c r="D15" s="100"/>
      <c r="E15" s="100"/>
      <c r="F15" s="101"/>
      <c r="G15" s="99"/>
      <c r="H15" s="100"/>
      <c r="I15" s="100"/>
      <c r="J15" s="101"/>
      <c r="K15" s="99"/>
      <c r="L15" s="100"/>
      <c r="M15" s="100"/>
      <c r="N15" s="101"/>
      <c r="O15" s="128"/>
      <c r="P15" s="100"/>
      <c r="Q15" s="100"/>
      <c r="R15" s="102"/>
      <c r="S15" s="17"/>
    </row>
    <row r="16" spans="1:19" ht="13.8" thickBot="1" x14ac:dyDescent="0.3">
      <c r="A16" s="18" t="s">
        <v>9</v>
      </c>
      <c r="B16" s="19" t="s">
        <v>212</v>
      </c>
      <c r="C16" s="20">
        <v>27</v>
      </c>
      <c r="D16" s="21">
        <v>12</v>
      </c>
      <c r="E16" s="21">
        <v>3</v>
      </c>
      <c r="F16" s="22">
        <v>7</v>
      </c>
      <c r="G16" s="20">
        <v>28</v>
      </c>
      <c r="H16" s="21">
        <v>16</v>
      </c>
      <c r="I16" s="21">
        <v>4</v>
      </c>
      <c r="J16" s="22">
        <v>6</v>
      </c>
      <c r="K16" s="20">
        <v>42</v>
      </c>
      <c r="L16" s="21">
        <v>25</v>
      </c>
      <c r="M16" s="21">
        <v>5</v>
      </c>
      <c r="N16" s="22">
        <v>15</v>
      </c>
      <c r="O16" s="20">
        <v>20</v>
      </c>
      <c r="P16" s="21">
        <v>17</v>
      </c>
      <c r="Q16" s="21">
        <v>2</v>
      </c>
      <c r="R16" s="23">
        <v>5</v>
      </c>
      <c r="S16" s="24"/>
    </row>
    <row r="17" spans="1:24" ht="13.8" thickBot="1" x14ac:dyDescent="0.3">
      <c r="A17" s="18"/>
      <c r="B17" s="28" t="s">
        <v>10</v>
      </c>
      <c r="C17" s="29">
        <f t="shared" ref="C17:R17" si="0">SUM(C3:C14)</f>
        <v>27</v>
      </c>
      <c r="D17" s="29">
        <f t="shared" si="0"/>
        <v>12</v>
      </c>
      <c r="E17" s="29">
        <f t="shared" si="0"/>
        <v>3</v>
      </c>
      <c r="F17" s="29">
        <f t="shared" si="0"/>
        <v>7</v>
      </c>
      <c r="G17" s="29">
        <f t="shared" si="0"/>
        <v>28</v>
      </c>
      <c r="H17" s="29">
        <f t="shared" si="0"/>
        <v>16</v>
      </c>
      <c r="I17" s="29">
        <f t="shared" si="0"/>
        <v>4</v>
      </c>
      <c r="J17" s="29">
        <f t="shared" si="0"/>
        <v>6</v>
      </c>
      <c r="K17" s="29">
        <f t="shared" si="0"/>
        <v>42</v>
      </c>
      <c r="L17" s="29">
        <f t="shared" si="0"/>
        <v>25</v>
      </c>
      <c r="M17" s="29">
        <f t="shared" si="0"/>
        <v>5</v>
      </c>
      <c r="N17" s="29">
        <f t="shared" si="0"/>
        <v>15</v>
      </c>
      <c r="O17" s="29">
        <f t="shared" si="0"/>
        <v>20</v>
      </c>
      <c r="P17" s="29">
        <f t="shared" si="0"/>
        <v>17</v>
      </c>
      <c r="Q17" s="29">
        <f t="shared" si="0"/>
        <v>2</v>
      </c>
      <c r="R17" s="28">
        <f t="shared" si="0"/>
        <v>5</v>
      </c>
      <c r="S17" s="24"/>
    </row>
    <row r="18" spans="1:24" ht="13.8" thickBot="1" x14ac:dyDescent="0.3">
      <c r="A18" s="18"/>
      <c r="B18" s="28" t="s">
        <v>11</v>
      </c>
      <c r="C18" s="30">
        <f>C17</f>
        <v>27</v>
      </c>
      <c r="D18" s="30">
        <f>D17</f>
        <v>12</v>
      </c>
      <c r="E18" s="30">
        <f>E17</f>
        <v>3</v>
      </c>
      <c r="F18" s="30">
        <f>F17</f>
        <v>7</v>
      </c>
      <c r="G18" s="30">
        <f t="shared" ref="G18:R18" si="1">SUM(C18,G17)</f>
        <v>55</v>
      </c>
      <c r="H18" s="30">
        <f t="shared" si="1"/>
        <v>28</v>
      </c>
      <c r="I18" s="30">
        <f t="shared" si="1"/>
        <v>7</v>
      </c>
      <c r="J18" s="30">
        <f t="shared" si="1"/>
        <v>13</v>
      </c>
      <c r="K18" s="30">
        <f t="shared" si="1"/>
        <v>97</v>
      </c>
      <c r="L18" s="30">
        <f t="shared" si="1"/>
        <v>53</v>
      </c>
      <c r="M18" s="30">
        <f t="shared" si="1"/>
        <v>12</v>
      </c>
      <c r="N18" s="30">
        <f t="shared" si="1"/>
        <v>28</v>
      </c>
      <c r="O18" s="31">
        <f t="shared" si="1"/>
        <v>117</v>
      </c>
      <c r="P18" s="30">
        <f t="shared" si="1"/>
        <v>70</v>
      </c>
      <c r="Q18" s="30">
        <f t="shared" si="1"/>
        <v>14</v>
      </c>
      <c r="R18" s="32">
        <f t="shared" si="1"/>
        <v>33</v>
      </c>
      <c r="S18" s="24"/>
    </row>
    <row r="19" spans="1:24" ht="13.8" thickBot="1" x14ac:dyDescent="0.3">
      <c r="A19" s="33"/>
      <c r="B19" s="34" t="s">
        <v>12</v>
      </c>
      <c r="C19" s="35"/>
      <c r="D19" s="36"/>
      <c r="E19" s="36">
        <v>0</v>
      </c>
      <c r="F19" s="36"/>
      <c r="G19" s="35"/>
      <c r="H19" s="36"/>
      <c r="I19" s="36">
        <v>0</v>
      </c>
      <c r="J19" s="36"/>
      <c r="K19" s="35"/>
      <c r="L19" s="36"/>
      <c r="M19" s="36">
        <v>0</v>
      </c>
      <c r="N19" s="36"/>
      <c r="O19" s="35"/>
      <c r="P19" s="36"/>
      <c r="Q19" s="36">
        <v>0</v>
      </c>
      <c r="R19" s="36"/>
      <c r="S19" s="37"/>
    </row>
    <row r="20" spans="1:24" ht="13.5" customHeight="1" thickBot="1" x14ac:dyDescent="0.35">
      <c r="A20" s="1" t="s">
        <v>0</v>
      </c>
      <c r="B20" s="2" t="s">
        <v>1</v>
      </c>
      <c r="C20" s="144" t="s">
        <v>75</v>
      </c>
      <c r="D20" s="145"/>
      <c r="E20" s="146"/>
      <c r="F20" s="4">
        <v>19</v>
      </c>
      <c r="G20" s="144" t="s">
        <v>155</v>
      </c>
      <c r="H20" s="145"/>
      <c r="I20" s="146"/>
      <c r="J20" s="4">
        <v>4</v>
      </c>
      <c r="K20" s="144" t="s">
        <v>28</v>
      </c>
      <c r="L20" s="145"/>
      <c r="M20" s="146"/>
      <c r="N20" s="4">
        <v>12</v>
      </c>
      <c r="O20" s="147" t="s">
        <v>158</v>
      </c>
      <c r="P20" s="145"/>
      <c r="Q20" s="146"/>
      <c r="R20" s="5">
        <v>12</v>
      </c>
      <c r="S20" s="38"/>
      <c r="U20" s="39"/>
      <c r="V20" s="40"/>
      <c r="W20" s="39"/>
      <c r="X20" s="39"/>
    </row>
    <row r="21" spans="1:24" ht="13.8" thickBot="1" x14ac:dyDescent="0.3">
      <c r="A21" s="7" t="s">
        <v>2</v>
      </c>
      <c r="B21" s="2" t="s">
        <v>3</v>
      </c>
      <c r="C21" s="8" t="s">
        <v>4</v>
      </c>
      <c r="D21" s="8" t="s">
        <v>5</v>
      </c>
      <c r="E21" s="8" t="s">
        <v>6</v>
      </c>
      <c r="F21" s="8" t="s">
        <v>7</v>
      </c>
      <c r="G21" s="8" t="s">
        <v>4</v>
      </c>
      <c r="H21" s="8" t="s">
        <v>5</v>
      </c>
      <c r="I21" s="8" t="s">
        <v>6</v>
      </c>
      <c r="J21" s="8" t="s">
        <v>7</v>
      </c>
      <c r="K21" s="8" t="s">
        <v>4</v>
      </c>
      <c r="L21" s="8" t="s">
        <v>5</v>
      </c>
      <c r="M21" s="8" t="s">
        <v>6</v>
      </c>
      <c r="N21" s="8" t="s">
        <v>7</v>
      </c>
      <c r="O21" s="9" t="s">
        <v>4</v>
      </c>
      <c r="P21" s="8" t="s">
        <v>5</v>
      </c>
      <c r="Q21" s="8" t="s">
        <v>6</v>
      </c>
      <c r="R21" s="3" t="s">
        <v>7</v>
      </c>
      <c r="S21" s="10"/>
      <c r="U21" s="39"/>
      <c r="V21" s="39"/>
      <c r="W21" s="39"/>
      <c r="X21" s="39"/>
    </row>
    <row r="22" spans="1:24" x14ac:dyDescent="0.25">
      <c r="A22" s="79" t="str">
        <f>A3</f>
        <v>7</v>
      </c>
      <c r="B22" s="82" t="str">
        <f>B3</f>
        <v>John Kibodeaux</v>
      </c>
      <c r="C22" s="12">
        <v>6</v>
      </c>
      <c r="D22" s="13">
        <v>5</v>
      </c>
      <c r="E22" s="13">
        <v>0</v>
      </c>
      <c r="F22" s="14">
        <v>4</v>
      </c>
      <c r="G22" s="12">
        <v>4</v>
      </c>
      <c r="H22" s="13">
        <v>1</v>
      </c>
      <c r="I22" s="13">
        <v>0</v>
      </c>
      <c r="J22" s="14">
        <v>2</v>
      </c>
      <c r="K22" s="12">
        <v>5</v>
      </c>
      <c r="L22" s="13">
        <v>1</v>
      </c>
      <c r="M22" s="13">
        <v>1</v>
      </c>
      <c r="N22" s="14">
        <v>3</v>
      </c>
      <c r="O22" s="15">
        <v>6</v>
      </c>
      <c r="P22" s="13">
        <v>2</v>
      </c>
      <c r="Q22" s="13">
        <v>1</v>
      </c>
      <c r="R22" s="16">
        <v>1</v>
      </c>
      <c r="S22" s="17"/>
      <c r="U22" s="41"/>
      <c r="V22" s="42"/>
      <c r="W22" s="41"/>
      <c r="X22" s="39"/>
    </row>
    <row r="23" spans="1:24" ht="12.75" customHeight="1" x14ac:dyDescent="0.25">
      <c r="A23" s="79" t="str">
        <f t="shared" ref="A23:A33" si="2">A4</f>
        <v>4</v>
      </c>
      <c r="B23" s="82" t="str">
        <f t="shared" ref="B23:B33" si="3">B4</f>
        <v>Tanner Gers</v>
      </c>
      <c r="C23" s="12">
        <v>6</v>
      </c>
      <c r="D23" s="13">
        <v>4</v>
      </c>
      <c r="E23" s="13">
        <v>1</v>
      </c>
      <c r="F23" s="14">
        <v>1</v>
      </c>
      <c r="G23" s="12">
        <v>4</v>
      </c>
      <c r="H23" s="13">
        <v>2</v>
      </c>
      <c r="I23" s="13">
        <v>0</v>
      </c>
      <c r="J23" s="14">
        <v>1</v>
      </c>
      <c r="K23" s="12">
        <v>5</v>
      </c>
      <c r="L23" s="13">
        <v>4</v>
      </c>
      <c r="M23" s="13">
        <v>0</v>
      </c>
      <c r="N23" s="14">
        <v>0</v>
      </c>
      <c r="O23" s="15">
        <v>6</v>
      </c>
      <c r="P23" s="13">
        <v>3</v>
      </c>
      <c r="Q23" s="13">
        <v>1</v>
      </c>
      <c r="R23" s="16">
        <v>3</v>
      </c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9</v>
      </c>
      <c r="B24" s="82" t="str">
        <f t="shared" si="3"/>
        <v>Lee Rodriguez</v>
      </c>
      <c r="C24" s="12"/>
      <c r="D24" s="13"/>
      <c r="E24" s="13"/>
      <c r="F24" s="14"/>
      <c r="G24" s="12">
        <v>3</v>
      </c>
      <c r="H24" s="13">
        <v>0</v>
      </c>
      <c r="I24" s="13">
        <v>1</v>
      </c>
      <c r="J24" s="14">
        <v>0</v>
      </c>
      <c r="K24" s="12"/>
      <c r="L24" s="13"/>
      <c r="M24" s="13"/>
      <c r="N24" s="14"/>
      <c r="O24" s="15"/>
      <c r="P24" s="13"/>
      <c r="Q24" s="13"/>
      <c r="R24" s="16"/>
      <c r="S24" s="17"/>
      <c r="U24" s="43"/>
      <c r="V24" s="39"/>
      <c r="W24" s="39"/>
      <c r="X24" s="39"/>
    </row>
    <row r="25" spans="1:24" ht="12.75" customHeight="1" x14ac:dyDescent="0.25">
      <c r="A25" s="79" t="str">
        <f t="shared" si="2"/>
        <v>10</v>
      </c>
      <c r="B25" s="82" t="str">
        <f t="shared" si="3"/>
        <v>Daryl Minor</v>
      </c>
      <c r="C25" s="12">
        <v>6</v>
      </c>
      <c r="D25" s="13">
        <v>3</v>
      </c>
      <c r="E25" s="13">
        <v>1</v>
      </c>
      <c r="F25" s="14">
        <v>1</v>
      </c>
      <c r="G25" s="12">
        <v>4</v>
      </c>
      <c r="H25" s="13">
        <v>1</v>
      </c>
      <c r="I25" s="13">
        <v>0</v>
      </c>
      <c r="J25" s="14">
        <v>1</v>
      </c>
      <c r="K25" s="12">
        <v>5</v>
      </c>
      <c r="L25" s="13">
        <v>3</v>
      </c>
      <c r="M25" s="13">
        <v>1</v>
      </c>
      <c r="N25" s="14">
        <v>1</v>
      </c>
      <c r="O25" s="15">
        <v>6</v>
      </c>
      <c r="P25" s="13">
        <v>4</v>
      </c>
      <c r="Q25" s="13">
        <v>2</v>
      </c>
      <c r="R25" s="16">
        <v>4</v>
      </c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5</v>
      </c>
      <c r="B26" s="82" t="str">
        <f t="shared" si="3"/>
        <v>Andrew Guttierez</v>
      </c>
      <c r="C26" s="12"/>
      <c r="D26" s="13"/>
      <c r="E26" s="13"/>
      <c r="F26" s="14"/>
      <c r="G26" s="12"/>
      <c r="H26" s="13"/>
      <c r="I26" s="13"/>
      <c r="J26" s="14"/>
      <c r="K26" s="12"/>
      <c r="L26" s="13"/>
      <c r="M26" s="13"/>
      <c r="N26" s="14"/>
      <c r="O26" s="15"/>
      <c r="P26" s="13"/>
      <c r="Q26" s="13"/>
      <c r="R26" s="16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8</v>
      </c>
      <c r="B27" s="82" t="str">
        <f t="shared" si="3"/>
        <v>Greg Roberts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>
        <v>2</v>
      </c>
      <c r="P27" s="13">
        <v>2</v>
      </c>
      <c r="Q27" s="13">
        <v>0</v>
      </c>
      <c r="R27" s="16">
        <v>1</v>
      </c>
      <c r="S27" s="17" t="s">
        <v>8</v>
      </c>
      <c r="U27" s="43"/>
      <c r="V27" s="39"/>
      <c r="W27" s="44"/>
      <c r="X27" s="39"/>
    </row>
    <row r="28" spans="1:24" ht="12.75" customHeight="1" x14ac:dyDescent="0.25">
      <c r="A28" s="79" t="str">
        <f t="shared" si="2"/>
        <v>14</v>
      </c>
      <c r="B28" s="82" t="str">
        <f t="shared" si="3"/>
        <v>Seth Clark</v>
      </c>
      <c r="C28" s="12">
        <v>6</v>
      </c>
      <c r="D28" s="13">
        <v>3</v>
      </c>
      <c r="E28" s="13">
        <v>0</v>
      </c>
      <c r="F28" s="14">
        <v>0</v>
      </c>
      <c r="G28" s="12">
        <v>4</v>
      </c>
      <c r="H28" s="13">
        <v>4</v>
      </c>
      <c r="I28" s="13">
        <v>0</v>
      </c>
      <c r="J28" s="14">
        <v>1</v>
      </c>
      <c r="K28" s="12">
        <v>5</v>
      </c>
      <c r="L28" s="13">
        <v>3</v>
      </c>
      <c r="M28" s="13">
        <v>1</v>
      </c>
      <c r="N28" s="14">
        <v>0</v>
      </c>
      <c r="O28" s="15">
        <v>6</v>
      </c>
      <c r="P28" s="13">
        <v>2</v>
      </c>
      <c r="Q28" s="13">
        <v>1</v>
      </c>
      <c r="R28" s="16">
        <v>1</v>
      </c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6</v>
      </c>
      <c r="B29" s="82" t="str">
        <f t="shared" si="3"/>
        <v>Greg Gontaryk</v>
      </c>
      <c r="C29" s="12">
        <v>0</v>
      </c>
      <c r="D29" s="13">
        <v>0</v>
      </c>
      <c r="E29" s="13">
        <v>0</v>
      </c>
      <c r="F29" s="14">
        <v>6</v>
      </c>
      <c r="G29" s="12">
        <v>0</v>
      </c>
      <c r="H29" s="13">
        <v>0</v>
      </c>
      <c r="I29" s="13">
        <v>0</v>
      </c>
      <c r="J29" s="14">
        <v>7</v>
      </c>
      <c r="K29" s="12">
        <v>0</v>
      </c>
      <c r="L29" s="13">
        <v>0</v>
      </c>
      <c r="M29" s="13">
        <v>0</v>
      </c>
      <c r="N29" s="14">
        <v>4</v>
      </c>
      <c r="O29" s="15">
        <v>0</v>
      </c>
      <c r="P29" s="13">
        <v>0</v>
      </c>
      <c r="Q29" s="13">
        <v>0</v>
      </c>
      <c r="R29" s="16">
        <v>4</v>
      </c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13</v>
      </c>
      <c r="B30" s="82" t="str">
        <f t="shared" si="3"/>
        <v>Blake Boudreaux</v>
      </c>
      <c r="C30" s="12">
        <v>6</v>
      </c>
      <c r="D30" s="13">
        <v>2</v>
      </c>
      <c r="E30" s="13">
        <v>1</v>
      </c>
      <c r="F30" s="14">
        <v>2</v>
      </c>
      <c r="G30" s="12">
        <v>4</v>
      </c>
      <c r="H30" s="13">
        <v>0</v>
      </c>
      <c r="I30" s="13">
        <v>1</v>
      </c>
      <c r="J30" s="14">
        <v>2</v>
      </c>
      <c r="K30" s="12">
        <v>5</v>
      </c>
      <c r="L30" s="13">
        <v>2</v>
      </c>
      <c r="M30" s="13">
        <v>0</v>
      </c>
      <c r="N30" s="14">
        <v>3</v>
      </c>
      <c r="O30" s="15">
        <v>5</v>
      </c>
      <c r="P30" s="13">
        <v>2</v>
      </c>
      <c r="Q30" s="13">
        <v>1</v>
      </c>
      <c r="R30" s="16">
        <v>1</v>
      </c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17</v>
      </c>
      <c r="B31" s="82" t="str">
        <f t="shared" si="3"/>
        <v>Frank Facio</v>
      </c>
      <c r="C31" s="12">
        <v>6</v>
      </c>
      <c r="D31" s="13">
        <v>1</v>
      </c>
      <c r="E31" s="13">
        <v>2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>
        <v>1</v>
      </c>
      <c r="P31" s="13">
        <v>0</v>
      </c>
      <c r="Q31" s="13">
        <v>0</v>
      </c>
      <c r="R31" s="16">
        <v>0</v>
      </c>
      <c r="S31" s="17"/>
      <c r="U31" s="43"/>
      <c r="V31" s="39"/>
      <c r="W31" s="44"/>
      <c r="X31" s="39"/>
    </row>
    <row r="32" spans="1:24" ht="12.75" customHeight="1" x14ac:dyDescent="0.25">
      <c r="A32" s="79" t="str">
        <f t="shared" si="2"/>
        <v>11</v>
      </c>
      <c r="B32" s="82" t="str">
        <f t="shared" si="3"/>
        <v>Jacory Wiley</v>
      </c>
      <c r="C32" s="12"/>
      <c r="D32" s="13"/>
      <c r="E32" s="13"/>
      <c r="F32" s="14"/>
      <c r="G32" s="12">
        <v>0</v>
      </c>
      <c r="H32" s="13">
        <v>0</v>
      </c>
      <c r="I32" s="13">
        <v>0</v>
      </c>
      <c r="J32" s="14">
        <v>0</v>
      </c>
      <c r="K32" s="12">
        <v>5</v>
      </c>
      <c r="L32" s="13">
        <v>2</v>
      </c>
      <c r="M32" s="13">
        <v>2</v>
      </c>
      <c r="N32" s="14">
        <v>0</v>
      </c>
      <c r="O32" s="15">
        <v>2</v>
      </c>
      <c r="P32" s="13">
        <v>1</v>
      </c>
      <c r="Q32" s="13">
        <v>0</v>
      </c>
      <c r="R32" s="16">
        <v>0</v>
      </c>
      <c r="S32" s="17"/>
      <c r="U32" s="43"/>
      <c r="V32" s="39"/>
      <c r="W32" s="44"/>
      <c r="X32" s="39"/>
    </row>
    <row r="33" spans="1:29" x14ac:dyDescent="0.25">
      <c r="A33" s="79" t="str">
        <f t="shared" si="2"/>
        <v>2</v>
      </c>
      <c r="B33" s="82" t="str">
        <f t="shared" si="3"/>
        <v>Jason Watters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3"/>
      <c r="V33" s="39"/>
      <c r="W33" s="39"/>
      <c r="X33" s="39"/>
    </row>
    <row r="34" spans="1:29" ht="13.8" thickBot="1" x14ac:dyDescent="0.3">
      <c r="A34" s="79"/>
      <c r="B34" s="83"/>
      <c r="C34" s="99"/>
      <c r="D34" s="100"/>
      <c r="E34" s="100"/>
      <c r="F34" s="101"/>
      <c r="G34" s="99"/>
      <c r="H34" s="100"/>
      <c r="I34" s="100"/>
      <c r="J34" s="101"/>
      <c r="K34" s="99"/>
      <c r="L34" s="100"/>
      <c r="M34" s="100"/>
      <c r="N34" s="101"/>
      <c r="O34" s="128"/>
      <c r="P34" s="100"/>
      <c r="Q34" s="100"/>
      <c r="R34" s="102"/>
      <c r="S34" s="17"/>
      <c r="U34" s="43"/>
      <c r="V34" s="39"/>
      <c r="W34" s="39"/>
      <c r="X34" s="39"/>
    </row>
    <row r="35" spans="1:29" ht="13.8" thickBot="1" x14ac:dyDescent="0.3">
      <c r="A35" s="18" t="s">
        <v>9</v>
      </c>
      <c r="B35" s="19" t="str">
        <f>B16</f>
        <v>Fonzi Medrano</v>
      </c>
      <c r="C35" s="20">
        <v>36</v>
      </c>
      <c r="D35" s="21">
        <v>18</v>
      </c>
      <c r="E35" s="21">
        <v>5</v>
      </c>
      <c r="F35" s="22">
        <v>14</v>
      </c>
      <c r="G35" s="20">
        <v>23</v>
      </c>
      <c r="H35" s="21">
        <v>8</v>
      </c>
      <c r="I35" s="21">
        <v>2</v>
      </c>
      <c r="J35" s="22">
        <v>14</v>
      </c>
      <c r="K35" s="20">
        <v>30</v>
      </c>
      <c r="L35" s="21">
        <v>15</v>
      </c>
      <c r="M35" s="21">
        <v>5</v>
      </c>
      <c r="N35" s="22">
        <v>11</v>
      </c>
      <c r="O35" s="20">
        <v>34</v>
      </c>
      <c r="P35" s="21">
        <v>16</v>
      </c>
      <c r="Q35" s="21">
        <v>6</v>
      </c>
      <c r="R35" s="23">
        <v>15</v>
      </c>
      <c r="S35" s="24"/>
      <c r="U35" s="39"/>
      <c r="V35" s="39"/>
      <c r="W35" s="39"/>
      <c r="X35" s="39"/>
    </row>
    <row r="36" spans="1:29" ht="13.8" thickBot="1" x14ac:dyDescent="0.3">
      <c r="A36" s="18"/>
      <c r="B36" s="28" t="s">
        <v>10</v>
      </c>
      <c r="C36" s="29">
        <f t="shared" ref="C36:R36" si="4">SUM(C22:C33)</f>
        <v>36</v>
      </c>
      <c r="D36" s="29">
        <f t="shared" si="4"/>
        <v>18</v>
      </c>
      <c r="E36" s="29">
        <f t="shared" si="4"/>
        <v>5</v>
      </c>
      <c r="F36" s="29">
        <f t="shared" si="4"/>
        <v>14</v>
      </c>
      <c r="G36" s="29">
        <f t="shared" si="4"/>
        <v>23</v>
      </c>
      <c r="H36" s="29">
        <f t="shared" si="4"/>
        <v>8</v>
      </c>
      <c r="I36" s="29">
        <f t="shared" si="4"/>
        <v>2</v>
      </c>
      <c r="J36" s="29">
        <f t="shared" si="4"/>
        <v>14</v>
      </c>
      <c r="K36" s="29">
        <f t="shared" si="4"/>
        <v>30</v>
      </c>
      <c r="L36" s="29">
        <f t="shared" si="4"/>
        <v>15</v>
      </c>
      <c r="M36" s="29">
        <f t="shared" si="4"/>
        <v>5</v>
      </c>
      <c r="N36" s="29">
        <f t="shared" si="4"/>
        <v>11</v>
      </c>
      <c r="O36" s="29">
        <f t="shared" si="4"/>
        <v>34</v>
      </c>
      <c r="P36" s="29">
        <f t="shared" si="4"/>
        <v>16</v>
      </c>
      <c r="Q36" s="29">
        <f t="shared" si="4"/>
        <v>6</v>
      </c>
      <c r="R36" s="28">
        <f t="shared" si="4"/>
        <v>15</v>
      </c>
      <c r="S36" s="24"/>
      <c r="U36" s="39"/>
      <c r="V36" s="39"/>
      <c r="W36" s="39"/>
      <c r="X36" s="39"/>
    </row>
    <row r="37" spans="1:29" ht="13.8" thickBot="1" x14ac:dyDescent="0.3">
      <c r="A37" s="18"/>
      <c r="B37" s="28" t="s">
        <v>11</v>
      </c>
      <c r="C37" s="30">
        <f>SUM(O18,C36)</f>
        <v>153</v>
      </c>
      <c r="D37" s="30">
        <f>SUM(P18,D36)</f>
        <v>88</v>
      </c>
      <c r="E37" s="30">
        <f>SUM(Q18,E36)</f>
        <v>19</v>
      </c>
      <c r="F37" s="30">
        <f>SUM(R18,F36)</f>
        <v>47</v>
      </c>
      <c r="G37" s="30">
        <f t="shared" ref="G37:R37" si="5">SUM(C37,G36)</f>
        <v>176</v>
      </c>
      <c r="H37" s="30">
        <f t="shared" si="5"/>
        <v>96</v>
      </c>
      <c r="I37" s="30">
        <f t="shared" si="5"/>
        <v>21</v>
      </c>
      <c r="J37" s="30">
        <f t="shared" si="5"/>
        <v>61</v>
      </c>
      <c r="K37" s="30">
        <f t="shared" si="5"/>
        <v>206</v>
      </c>
      <c r="L37" s="30">
        <f t="shared" si="5"/>
        <v>111</v>
      </c>
      <c r="M37" s="30">
        <f t="shared" si="5"/>
        <v>26</v>
      </c>
      <c r="N37" s="30">
        <f t="shared" si="5"/>
        <v>72</v>
      </c>
      <c r="O37" s="31">
        <f t="shared" si="5"/>
        <v>240</v>
      </c>
      <c r="P37" s="30">
        <f t="shared" si="5"/>
        <v>127</v>
      </c>
      <c r="Q37" s="30">
        <f t="shared" si="5"/>
        <v>32</v>
      </c>
      <c r="R37" s="32">
        <f t="shared" si="5"/>
        <v>87</v>
      </c>
      <c r="S37" s="45"/>
      <c r="U37" s="39"/>
      <c r="V37" s="39"/>
      <c r="W37" s="39"/>
      <c r="X37" s="39"/>
    </row>
    <row r="38" spans="1:29" ht="13.8" thickBot="1" x14ac:dyDescent="0.3">
      <c r="A38" s="33"/>
      <c r="B38" s="34" t="s">
        <v>12</v>
      </c>
      <c r="C38" s="35"/>
      <c r="D38" s="36"/>
      <c r="E38" s="36"/>
      <c r="F38" s="36"/>
      <c r="G38" s="35"/>
      <c r="H38" s="36"/>
      <c r="I38" s="36"/>
      <c r="J38" s="36"/>
      <c r="K38" s="35"/>
      <c r="L38" s="36"/>
      <c r="M38" s="36"/>
      <c r="N38" s="36"/>
      <c r="O38" s="35"/>
      <c r="P38" s="36"/>
      <c r="Q38" s="36"/>
      <c r="R38" s="46"/>
      <c r="S38" s="47"/>
      <c r="V38" s="48" t="s">
        <v>13</v>
      </c>
    </row>
    <row r="39" spans="1:29" ht="13.8" thickBot="1" x14ac:dyDescent="0.3">
      <c r="A39" s="1" t="s">
        <v>0</v>
      </c>
      <c r="B39" s="28" t="s">
        <v>1</v>
      </c>
      <c r="C39" s="144" t="s">
        <v>75</v>
      </c>
      <c r="D39" s="145"/>
      <c r="E39" s="146"/>
      <c r="F39" s="49">
        <v>14</v>
      </c>
      <c r="G39" s="144"/>
      <c r="H39" s="145"/>
      <c r="I39" s="146"/>
      <c r="J39" s="49"/>
      <c r="K39" s="144"/>
      <c r="L39" s="145"/>
      <c r="M39" s="149"/>
      <c r="N39" s="50"/>
      <c r="O39" s="51" t="s">
        <v>14</v>
      </c>
      <c r="P39" s="52"/>
      <c r="Q39" s="4"/>
      <c r="R39" s="53">
        <f>SUM(F1,J1,N1,R1,F20,J20,N20,R20,F39,J39,N39)</f>
        <v>82</v>
      </c>
      <c r="S39" s="54" t="s">
        <v>15</v>
      </c>
    </row>
    <row r="40" spans="1:29" ht="13.8" thickBot="1" x14ac:dyDescent="0.3">
      <c r="A40" s="7" t="s">
        <v>2</v>
      </c>
      <c r="B40" s="2" t="s">
        <v>3</v>
      </c>
      <c r="C40" s="8" t="s">
        <v>4</v>
      </c>
      <c r="D40" s="8" t="s">
        <v>5</v>
      </c>
      <c r="E40" s="8" t="s">
        <v>6</v>
      </c>
      <c r="F40" s="8" t="s">
        <v>7</v>
      </c>
      <c r="G40" s="8" t="s">
        <v>4</v>
      </c>
      <c r="H40" s="8" t="s">
        <v>5</v>
      </c>
      <c r="I40" s="8" t="s">
        <v>6</v>
      </c>
      <c r="J40" s="8" t="s">
        <v>7</v>
      </c>
      <c r="K40" s="8" t="s">
        <v>4</v>
      </c>
      <c r="L40" s="8" t="s">
        <v>16</v>
      </c>
      <c r="M40" s="8" t="s">
        <v>6</v>
      </c>
      <c r="N40" s="8" t="s">
        <v>7</v>
      </c>
      <c r="O40" s="1" t="s">
        <v>4</v>
      </c>
      <c r="P40" s="1" t="s">
        <v>5</v>
      </c>
      <c r="Q40" s="1" t="s">
        <v>6</v>
      </c>
      <c r="R40" s="1" t="s">
        <v>7</v>
      </c>
      <c r="S40" s="55" t="s">
        <v>17</v>
      </c>
      <c r="U40" s="41" t="s">
        <v>18</v>
      </c>
      <c r="V40" s="56" t="s">
        <v>19</v>
      </c>
      <c r="W40" s="57" t="s">
        <v>7</v>
      </c>
      <c r="X40" s="57" t="s">
        <v>20</v>
      </c>
      <c r="Y40" s="57" t="s">
        <v>21</v>
      </c>
      <c r="Z40" s="57" t="s">
        <v>27</v>
      </c>
      <c r="AA40" s="57" t="s">
        <v>300</v>
      </c>
      <c r="AB40" s="57" t="s">
        <v>27</v>
      </c>
      <c r="AC40" s="57" t="s">
        <v>22</v>
      </c>
    </row>
    <row r="41" spans="1:29" ht="13.8" thickTop="1" x14ac:dyDescent="0.25">
      <c r="A41" s="79" t="str">
        <f t="shared" ref="A41:A52" si="6">A3</f>
        <v>7</v>
      </c>
      <c r="B41" s="82" t="str">
        <f t="shared" ref="B41:B52" si="7">B22</f>
        <v>John Kibodeaux</v>
      </c>
      <c r="C41" s="12">
        <v>5</v>
      </c>
      <c r="D41" s="13">
        <v>2</v>
      </c>
      <c r="E41" s="13">
        <v>0</v>
      </c>
      <c r="F41" s="14">
        <v>3</v>
      </c>
      <c r="G41" s="12"/>
      <c r="H41" s="13"/>
      <c r="I41" s="13"/>
      <c r="J41" s="14"/>
      <c r="K41" s="12"/>
      <c r="L41" s="13"/>
      <c r="M41" s="13"/>
      <c r="N41" s="14"/>
      <c r="O41" s="58">
        <f t="shared" ref="O41:O52" si="8">SUM(C3,G3,K3,O3,C22,G22,K22,O22,C41,G41,K41)</f>
        <v>46</v>
      </c>
      <c r="P41" s="84">
        <f t="shared" ref="P41:P52" si="9">SUM(D3,H3,L3,P3,D22,H22,L22,P22,D41,H41,L41)</f>
        <v>24</v>
      </c>
      <c r="Q41" s="84">
        <f t="shared" ref="Q41:Q52" si="10">SUM(E3,I3,M3,Q3,E22,I22,M22,Q22,E41,I41,M41)</f>
        <v>2</v>
      </c>
      <c r="R41" s="85">
        <f t="shared" ref="R41:R52" si="11">SUM(F3,J3,N3,R3,F22,J22,N22,R22,F41,J41,N41)</f>
        <v>16</v>
      </c>
      <c r="S41" s="80">
        <f>IF(O41=0,0,AVERAGE(P41/O41))</f>
        <v>0.52173913043478259</v>
      </c>
      <c r="U41" s="43" t="s">
        <v>177</v>
      </c>
      <c r="V41" s="82" t="s">
        <v>84</v>
      </c>
      <c r="W41" s="59">
        <v>16</v>
      </c>
      <c r="X41" s="59">
        <v>16</v>
      </c>
      <c r="Y41" s="60">
        <v>0.52173913043478259</v>
      </c>
      <c r="Z41" s="60" t="s">
        <v>138</v>
      </c>
      <c r="AA41" s="60">
        <v>1.7777777777777777</v>
      </c>
      <c r="AB41" s="60" t="s">
        <v>138</v>
      </c>
      <c r="AC41" s="59">
        <v>9</v>
      </c>
    </row>
    <row r="42" spans="1:29" x14ac:dyDescent="0.25">
      <c r="A42" s="79" t="str">
        <f t="shared" si="6"/>
        <v>4</v>
      </c>
      <c r="B42" s="82" t="str">
        <f t="shared" si="7"/>
        <v>Tanner Gers</v>
      </c>
      <c r="C42" s="12">
        <v>5</v>
      </c>
      <c r="D42" s="13">
        <v>4</v>
      </c>
      <c r="E42" s="13">
        <v>0</v>
      </c>
      <c r="F42" s="14">
        <v>0</v>
      </c>
      <c r="G42" s="12"/>
      <c r="H42" s="13"/>
      <c r="I42" s="13"/>
      <c r="J42" s="14"/>
      <c r="K42" s="12"/>
      <c r="L42" s="13"/>
      <c r="M42" s="13"/>
      <c r="N42" s="14"/>
      <c r="O42" s="86">
        <f t="shared" si="8"/>
        <v>45</v>
      </c>
      <c r="P42" s="56">
        <f t="shared" si="9"/>
        <v>30</v>
      </c>
      <c r="Q42" s="56">
        <f t="shared" si="10"/>
        <v>5</v>
      </c>
      <c r="R42" s="87">
        <f t="shared" si="11"/>
        <v>5</v>
      </c>
      <c r="S42" s="81">
        <f t="shared" ref="S42:S52" si="12">IF(O42=0,0,AVERAGE(P42/O42))</f>
        <v>0.66666666666666663</v>
      </c>
      <c r="U42" s="43" t="s">
        <v>206</v>
      </c>
      <c r="V42" s="82" t="s">
        <v>112</v>
      </c>
      <c r="W42" s="59">
        <v>5</v>
      </c>
      <c r="X42" s="59">
        <v>5</v>
      </c>
      <c r="Y42" s="60">
        <v>0.66666666666666663</v>
      </c>
      <c r="Z42" s="60" t="s">
        <v>138</v>
      </c>
      <c r="AA42" s="60">
        <v>0.55555555555555558</v>
      </c>
      <c r="AB42" s="60" t="s">
        <v>138</v>
      </c>
      <c r="AC42" s="59">
        <v>9</v>
      </c>
    </row>
    <row r="43" spans="1:29" x14ac:dyDescent="0.25">
      <c r="A43" s="79" t="str">
        <f t="shared" si="6"/>
        <v>9</v>
      </c>
      <c r="B43" s="82" t="str">
        <f t="shared" si="7"/>
        <v>Lee Rodriguez</v>
      </c>
      <c r="C43" s="12">
        <v>1</v>
      </c>
      <c r="D43" s="13">
        <v>0</v>
      </c>
      <c r="E43" s="13">
        <v>0</v>
      </c>
      <c r="F43" s="14">
        <v>0</v>
      </c>
      <c r="G43" s="12"/>
      <c r="H43" s="13"/>
      <c r="I43" s="13"/>
      <c r="J43" s="14"/>
      <c r="K43" s="12"/>
      <c r="L43" s="13"/>
      <c r="M43" s="13"/>
      <c r="N43" s="14"/>
      <c r="O43" s="86">
        <f t="shared" si="8"/>
        <v>14</v>
      </c>
      <c r="P43" s="56">
        <f t="shared" si="9"/>
        <v>7</v>
      </c>
      <c r="Q43" s="56">
        <f t="shared" si="10"/>
        <v>3</v>
      </c>
      <c r="R43" s="87">
        <f t="shared" si="11"/>
        <v>0</v>
      </c>
      <c r="S43" s="81">
        <f t="shared" si="12"/>
        <v>0.5</v>
      </c>
      <c r="U43" s="43" t="s">
        <v>167</v>
      </c>
      <c r="V43" s="82" t="s">
        <v>41</v>
      </c>
      <c r="W43" s="59">
        <v>0</v>
      </c>
      <c r="X43" s="59" t="s">
        <v>301</v>
      </c>
      <c r="Y43" s="60">
        <v>0.5</v>
      </c>
      <c r="Z43" s="60" t="s">
        <v>295</v>
      </c>
      <c r="AA43" s="60">
        <v>0</v>
      </c>
      <c r="AB43" s="60" t="s">
        <v>138</v>
      </c>
      <c r="AC43" s="59">
        <v>6</v>
      </c>
    </row>
    <row r="44" spans="1:29" x14ac:dyDescent="0.25">
      <c r="A44" s="79" t="str">
        <f t="shared" si="6"/>
        <v>10</v>
      </c>
      <c r="B44" s="82" t="str">
        <f t="shared" si="7"/>
        <v>Daryl Minor</v>
      </c>
      <c r="C44" s="12">
        <v>5</v>
      </c>
      <c r="D44" s="13">
        <v>2</v>
      </c>
      <c r="E44" s="13">
        <v>2</v>
      </c>
      <c r="F44" s="14">
        <v>0</v>
      </c>
      <c r="G44" s="12"/>
      <c r="H44" s="13"/>
      <c r="I44" s="13"/>
      <c r="J44" s="14"/>
      <c r="K44" s="12"/>
      <c r="L44" s="13"/>
      <c r="M44" s="13"/>
      <c r="N44" s="14"/>
      <c r="O44" s="86">
        <f t="shared" si="8"/>
        <v>44</v>
      </c>
      <c r="P44" s="56">
        <f t="shared" si="9"/>
        <v>24</v>
      </c>
      <c r="Q44" s="56">
        <f t="shared" si="10"/>
        <v>12</v>
      </c>
      <c r="R44" s="87">
        <f t="shared" si="11"/>
        <v>9</v>
      </c>
      <c r="S44" s="81">
        <f t="shared" si="12"/>
        <v>0.54545454545454541</v>
      </c>
      <c r="U44" s="43" t="s">
        <v>174</v>
      </c>
      <c r="V44" s="82" t="s">
        <v>39</v>
      </c>
      <c r="W44" s="59">
        <v>9</v>
      </c>
      <c r="X44" s="59">
        <v>9</v>
      </c>
      <c r="Y44" s="60">
        <v>0.54545454545454541</v>
      </c>
      <c r="Z44" s="60" t="s">
        <v>138</v>
      </c>
      <c r="AA44" s="60">
        <v>1</v>
      </c>
      <c r="AB44" s="60" t="s">
        <v>138</v>
      </c>
      <c r="AC44" s="59">
        <v>9</v>
      </c>
    </row>
    <row r="45" spans="1:29" x14ac:dyDescent="0.25">
      <c r="A45" s="79" t="str">
        <f t="shared" si="6"/>
        <v>5</v>
      </c>
      <c r="B45" s="82" t="str">
        <f t="shared" si="7"/>
        <v>Andrew Guttierez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8"/>
        <v>1</v>
      </c>
      <c r="P45" s="56">
        <f t="shared" si="9"/>
        <v>0</v>
      </c>
      <c r="Q45" s="56">
        <f t="shared" si="10"/>
        <v>0</v>
      </c>
      <c r="R45" s="87">
        <f t="shared" si="11"/>
        <v>0</v>
      </c>
      <c r="S45" s="81">
        <f t="shared" si="12"/>
        <v>0</v>
      </c>
      <c r="U45" s="43" t="s">
        <v>210</v>
      </c>
      <c r="V45" s="82" t="s">
        <v>211</v>
      </c>
      <c r="W45" s="59">
        <v>0</v>
      </c>
      <c r="X45" s="59" t="s">
        <v>301</v>
      </c>
      <c r="Y45" s="60">
        <v>0</v>
      </c>
      <c r="Z45" s="60" t="s">
        <v>295</v>
      </c>
      <c r="AA45" s="60">
        <v>0</v>
      </c>
      <c r="AB45" s="60" t="s">
        <v>285</v>
      </c>
      <c r="AC45" s="59">
        <v>3</v>
      </c>
    </row>
    <row r="46" spans="1:29" x14ac:dyDescent="0.25">
      <c r="A46" s="79" t="str">
        <f t="shared" si="6"/>
        <v>8</v>
      </c>
      <c r="B46" s="82" t="str">
        <f t="shared" si="7"/>
        <v>Greg Roberts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8"/>
        <v>4</v>
      </c>
      <c r="P46" s="56">
        <f t="shared" si="9"/>
        <v>2</v>
      </c>
      <c r="Q46" s="56">
        <f t="shared" si="10"/>
        <v>0</v>
      </c>
      <c r="R46" s="87">
        <f t="shared" si="11"/>
        <v>3</v>
      </c>
      <c r="S46" s="81">
        <f t="shared" si="12"/>
        <v>0.5</v>
      </c>
      <c r="U46" s="43" t="s">
        <v>205</v>
      </c>
      <c r="V46" s="82" t="s">
        <v>117</v>
      </c>
      <c r="W46" s="59">
        <v>3</v>
      </c>
      <c r="X46" s="59">
        <v>3</v>
      </c>
      <c r="Y46" s="60">
        <v>0.5</v>
      </c>
      <c r="Z46" s="60" t="s">
        <v>295</v>
      </c>
      <c r="AA46" s="60">
        <v>0.6</v>
      </c>
      <c r="AB46" s="60" t="s">
        <v>138</v>
      </c>
      <c r="AC46" s="59">
        <v>5</v>
      </c>
    </row>
    <row r="47" spans="1:29" x14ac:dyDescent="0.25">
      <c r="A47" s="79" t="str">
        <f t="shared" si="6"/>
        <v>14</v>
      </c>
      <c r="B47" s="82" t="str">
        <f t="shared" si="7"/>
        <v>Seth Clark</v>
      </c>
      <c r="C47" s="12">
        <v>5</v>
      </c>
      <c r="D47" s="13">
        <v>1</v>
      </c>
      <c r="E47" s="13">
        <v>2</v>
      </c>
      <c r="F47" s="14">
        <v>0</v>
      </c>
      <c r="G47" s="12"/>
      <c r="H47" s="13"/>
      <c r="I47" s="13"/>
      <c r="J47" s="14"/>
      <c r="K47" s="12"/>
      <c r="L47" s="13"/>
      <c r="M47" s="13"/>
      <c r="N47" s="14"/>
      <c r="O47" s="86">
        <f t="shared" si="8"/>
        <v>45</v>
      </c>
      <c r="P47" s="56">
        <f t="shared" si="9"/>
        <v>26</v>
      </c>
      <c r="Q47" s="56">
        <f t="shared" si="10"/>
        <v>6</v>
      </c>
      <c r="R47" s="87">
        <f t="shared" si="11"/>
        <v>4</v>
      </c>
      <c r="S47" s="81">
        <f t="shared" si="12"/>
        <v>0.57777777777777772</v>
      </c>
      <c r="U47" s="43" t="s">
        <v>168</v>
      </c>
      <c r="V47" s="82" t="s">
        <v>72</v>
      </c>
      <c r="W47" s="59">
        <v>4</v>
      </c>
      <c r="X47" s="59">
        <v>4</v>
      </c>
      <c r="Y47" s="60">
        <v>0.57777777777777772</v>
      </c>
      <c r="Z47" s="60" t="s">
        <v>138</v>
      </c>
      <c r="AA47" s="60">
        <v>0.44444444444444442</v>
      </c>
      <c r="AB47" s="60" t="s">
        <v>138</v>
      </c>
      <c r="AC47" s="59">
        <v>9</v>
      </c>
    </row>
    <row r="48" spans="1:29" x14ac:dyDescent="0.25">
      <c r="A48" s="79" t="str">
        <f t="shared" si="6"/>
        <v>6</v>
      </c>
      <c r="B48" s="82" t="str">
        <f t="shared" si="7"/>
        <v>Greg Gontaryk</v>
      </c>
      <c r="C48" s="12">
        <v>0</v>
      </c>
      <c r="D48" s="13">
        <v>0</v>
      </c>
      <c r="E48" s="13">
        <v>0</v>
      </c>
      <c r="F48" s="14">
        <v>11</v>
      </c>
      <c r="G48" s="12"/>
      <c r="H48" s="13"/>
      <c r="I48" s="13"/>
      <c r="J48" s="14"/>
      <c r="K48" s="12"/>
      <c r="L48" s="13"/>
      <c r="M48" s="13"/>
      <c r="N48" s="14"/>
      <c r="O48" s="86">
        <f t="shared" si="8"/>
        <v>0</v>
      </c>
      <c r="P48" s="56">
        <f t="shared" si="9"/>
        <v>0</v>
      </c>
      <c r="Q48" s="56">
        <f t="shared" si="10"/>
        <v>0</v>
      </c>
      <c r="R48" s="87">
        <f t="shared" si="11"/>
        <v>51</v>
      </c>
      <c r="S48" s="81">
        <f t="shared" si="12"/>
        <v>0</v>
      </c>
      <c r="U48" s="43" t="s">
        <v>165</v>
      </c>
      <c r="V48" s="82" t="s">
        <v>53</v>
      </c>
      <c r="W48" s="59">
        <v>51</v>
      </c>
      <c r="X48" s="59">
        <v>51</v>
      </c>
      <c r="Y48" s="60">
        <v>0</v>
      </c>
      <c r="Z48" s="60" t="s">
        <v>295</v>
      </c>
      <c r="AA48" s="60">
        <v>5.666666666666667</v>
      </c>
      <c r="AB48" s="60" t="s">
        <v>138</v>
      </c>
      <c r="AC48" s="59">
        <v>9</v>
      </c>
    </row>
    <row r="49" spans="1:29" x14ac:dyDescent="0.25">
      <c r="A49" s="79" t="str">
        <f t="shared" si="6"/>
        <v>13</v>
      </c>
      <c r="B49" s="82" t="str">
        <f t="shared" si="7"/>
        <v>Blake Boudreaux</v>
      </c>
      <c r="C49" s="12">
        <v>5</v>
      </c>
      <c r="D49" s="13">
        <v>0</v>
      </c>
      <c r="E49" s="13">
        <v>0</v>
      </c>
      <c r="F49" s="14">
        <v>1</v>
      </c>
      <c r="G49" s="12"/>
      <c r="H49" s="13"/>
      <c r="I49" s="13"/>
      <c r="J49" s="14"/>
      <c r="K49" s="12"/>
      <c r="L49" s="13"/>
      <c r="M49" s="13"/>
      <c r="N49" s="14"/>
      <c r="O49" s="86">
        <f t="shared" si="8"/>
        <v>43</v>
      </c>
      <c r="P49" s="56">
        <f t="shared" si="9"/>
        <v>14</v>
      </c>
      <c r="Q49" s="56">
        <f t="shared" si="10"/>
        <v>3</v>
      </c>
      <c r="R49" s="87">
        <f t="shared" si="11"/>
        <v>11</v>
      </c>
      <c r="S49" s="81">
        <f t="shared" si="12"/>
        <v>0.32558139534883723</v>
      </c>
      <c r="U49" s="43" t="s">
        <v>181</v>
      </c>
      <c r="V49" s="82" t="s">
        <v>40</v>
      </c>
      <c r="W49" s="59">
        <v>11</v>
      </c>
      <c r="X49" s="59">
        <v>11</v>
      </c>
      <c r="Y49" s="60">
        <v>0.32558139534883723</v>
      </c>
      <c r="Z49" s="60" t="s">
        <v>138</v>
      </c>
      <c r="AA49" s="60">
        <v>1.2222222222222223</v>
      </c>
      <c r="AB49" s="60" t="s">
        <v>138</v>
      </c>
      <c r="AC49" s="59">
        <v>9</v>
      </c>
    </row>
    <row r="50" spans="1:29" x14ac:dyDescent="0.25">
      <c r="A50" s="79" t="str">
        <f t="shared" si="6"/>
        <v>17</v>
      </c>
      <c r="B50" s="82" t="str">
        <f t="shared" si="7"/>
        <v>Frank Facio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8"/>
        <v>15</v>
      </c>
      <c r="P50" s="56">
        <f t="shared" si="9"/>
        <v>5</v>
      </c>
      <c r="Q50" s="56">
        <f t="shared" si="10"/>
        <v>3</v>
      </c>
      <c r="R50" s="87">
        <f t="shared" si="11"/>
        <v>2</v>
      </c>
      <c r="S50" s="81">
        <f t="shared" si="12"/>
        <v>0.33333333333333331</v>
      </c>
      <c r="U50" s="43" t="s">
        <v>164</v>
      </c>
      <c r="V50" s="82" t="s">
        <v>65</v>
      </c>
      <c r="W50" s="59">
        <v>2</v>
      </c>
      <c r="X50" s="59">
        <v>2</v>
      </c>
      <c r="Y50" s="60">
        <v>0.33333333333333331</v>
      </c>
      <c r="Z50" s="60" t="s">
        <v>295</v>
      </c>
      <c r="AA50" s="60">
        <v>0.33333333333333331</v>
      </c>
      <c r="AB50" s="60" t="s">
        <v>138</v>
      </c>
      <c r="AC50" s="59">
        <v>6</v>
      </c>
    </row>
    <row r="51" spans="1:29" x14ac:dyDescent="0.25">
      <c r="A51" s="79" t="str">
        <f t="shared" si="6"/>
        <v>11</v>
      </c>
      <c r="B51" s="82" t="str">
        <f t="shared" si="7"/>
        <v>Jacory Wiley</v>
      </c>
      <c r="C51" s="12">
        <v>3</v>
      </c>
      <c r="D51" s="13">
        <v>2</v>
      </c>
      <c r="E51" s="13">
        <v>1</v>
      </c>
      <c r="F51" s="14">
        <v>0</v>
      </c>
      <c r="G51" s="12"/>
      <c r="H51" s="13"/>
      <c r="I51" s="13"/>
      <c r="J51" s="14"/>
      <c r="K51" s="12"/>
      <c r="L51" s="13"/>
      <c r="M51" s="13"/>
      <c r="N51" s="14"/>
      <c r="O51" s="86">
        <f t="shared" si="8"/>
        <v>11</v>
      </c>
      <c r="P51" s="56">
        <f t="shared" si="9"/>
        <v>6</v>
      </c>
      <c r="Q51" s="56">
        <f t="shared" si="10"/>
        <v>3</v>
      </c>
      <c r="R51" s="87">
        <f t="shared" si="11"/>
        <v>1</v>
      </c>
      <c r="S51" s="81">
        <f t="shared" si="12"/>
        <v>0.54545454545454541</v>
      </c>
      <c r="U51" s="43" t="s">
        <v>192</v>
      </c>
      <c r="V51" s="82" t="s">
        <v>254</v>
      </c>
      <c r="W51" s="59">
        <v>1</v>
      </c>
      <c r="X51" s="59">
        <v>1</v>
      </c>
      <c r="Y51" s="60">
        <v>0.54545454545454541</v>
      </c>
      <c r="Z51" s="60" t="s">
        <v>295</v>
      </c>
      <c r="AA51" s="60">
        <v>0.16666666666666666</v>
      </c>
      <c r="AB51" s="60" t="s">
        <v>138</v>
      </c>
      <c r="AC51" s="59">
        <v>6</v>
      </c>
    </row>
    <row r="52" spans="1:29" x14ac:dyDescent="0.25">
      <c r="A52" s="79" t="str">
        <f t="shared" si="6"/>
        <v>2</v>
      </c>
      <c r="B52" s="82" t="str">
        <f t="shared" si="7"/>
        <v>Jason Watters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88">
        <f t="shared" si="8"/>
        <v>1</v>
      </c>
      <c r="P52" s="89">
        <f t="shared" si="9"/>
        <v>0</v>
      </c>
      <c r="Q52" s="89">
        <f t="shared" si="10"/>
        <v>0</v>
      </c>
      <c r="R52" s="90">
        <f t="shared" si="11"/>
        <v>0</v>
      </c>
      <c r="S52" s="81">
        <f t="shared" si="12"/>
        <v>0</v>
      </c>
      <c r="U52" s="43" t="s">
        <v>189</v>
      </c>
      <c r="V52" s="82" t="s">
        <v>255</v>
      </c>
      <c r="W52" s="59">
        <v>0</v>
      </c>
      <c r="X52" s="59" t="s">
        <v>301</v>
      </c>
      <c r="Y52" s="60">
        <v>0</v>
      </c>
      <c r="Z52" s="60" t="s">
        <v>295</v>
      </c>
      <c r="AA52" s="60">
        <v>0</v>
      </c>
      <c r="AB52" s="60" t="s">
        <v>285</v>
      </c>
      <c r="AC52" s="59">
        <v>2</v>
      </c>
    </row>
    <row r="53" spans="1:29" ht="13.8" thickBot="1" x14ac:dyDescent="0.3">
      <c r="A53" s="79"/>
      <c r="B53" s="98"/>
      <c r="C53" s="99"/>
      <c r="D53" s="100"/>
      <c r="E53" s="100"/>
      <c r="F53" s="101"/>
      <c r="G53" s="99"/>
      <c r="H53" s="100"/>
      <c r="I53" s="100"/>
      <c r="J53" s="101"/>
      <c r="K53" s="99"/>
      <c r="L53" s="100"/>
      <c r="M53" s="100"/>
      <c r="N53" s="102"/>
      <c r="O53" s="103"/>
      <c r="P53" s="104"/>
      <c r="Q53" s="104"/>
      <c r="R53" s="105"/>
      <c r="S53" s="106"/>
      <c r="V53" s="92"/>
      <c r="W53" s="93"/>
      <c r="X53" s="93"/>
      <c r="Y53" s="91"/>
      <c r="Z53" s="91"/>
      <c r="AA53" s="91"/>
      <c r="AB53" s="91"/>
      <c r="AC53" s="62"/>
    </row>
    <row r="54" spans="1:29" ht="13.8" thickBot="1" x14ac:dyDescent="0.3">
      <c r="A54" s="18" t="s">
        <v>9</v>
      </c>
      <c r="B54" s="64" t="str">
        <f>B35</f>
        <v>Fonzi Medrano</v>
      </c>
      <c r="C54" s="20">
        <v>29</v>
      </c>
      <c r="D54" s="21">
        <v>11</v>
      </c>
      <c r="E54" s="21">
        <v>5</v>
      </c>
      <c r="F54" s="22">
        <v>15</v>
      </c>
      <c r="G54" s="65"/>
      <c r="H54" s="66"/>
      <c r="I54" s="66"/>
      <c r="J54" s="67"/>
      <c r="K54" s="65"/>
      <c r="L54" s="66"/>
      <c r="M54" s="66"/>
      <c r="N54" s="67"/>
      <c r="O54" s="32">
        <f>SUM(C16,G16,K16,O16,C35,G35,K35,O35,C54,G54,K54)</f>
        <v>269</v>
      </c>
      <c r="P54" s="21">
        <f>SUM(D16,H16,L16,P16,D35,H35,L35,P35,D54,H54,L54)</f>
        <v>138</v>
      </c>
      <c r="Q54" s="135">
        <f>SUM(E16,I16,M16,Q16,E35,I35,M35,Q35,E54,I54,M54)</f>
        <v>37</v>
      </c>
      <c r="R54" s="134"/>
      <c r="S54" s="136">
        <f>SUM(Q54/O54)</f>
        <v>0.13754646840148699</v>
      </c>
      <c r="V54" s="56" t="s">
        <v>23</v>
      </c>
      <c r="W54" s="59">
        <f>SUM(W41:W52)</f>
        <v>102</v>
      </c>
      <c r="X54" s="59">
        <f>SUM(X41:X52)</f>
        <v>102</v>
      </c>
      <c r="Y54" s="62"/>
      <c r="Z54" s="62"/>
      <c r="AA54" s="62"/>
      <c r="AB54" s="62"/>
      <c r="AC54" s="63"/>
    </row>
    <row r="55" spans="1:29" ht="13.8" thickBot="1" x14ac:dyDescent="0.3">
      <c r="A55" s="18"/>
      <c r="B55" s="28" t="s">
        <v>10</v>
      </c>
      <c r="C55" s="29">
        <f t="shared" ref="C55:O55" si="13">SUM(C41:C52)</f>
        <v>29</v>
      </c>
      <c r="D55" s="29">
        <f t="shared" si="13"/>
        <v>11</v>
      </c>
      <c r="E55" s="29">
        <f t="shared" si="13"/>
        <v>5</v>
      </c>
      <c r="F55" s="29">
        <f t="shared" si="13"/>
        <v>15</v>
      </c>
      <c r="G55" s="29">
        <f t="shared" si="13"/>
        <v>0</v>
      </c>
      <c r="H55" s="29">
        <f t="shared" si="13"/>
        <v>0</v>
      </c>
      <c r="I55" s="29">
        <f t="shared" si="13"/>
        <v>0</v>
      </c>
      <c r="J55" s="29">
        <f t="shared" si="13"/>
        <v>0</v>
      </c>
      <c r="K55" s="29">
        <f t="shared" si="13"/>
        <v>0</v>
      </c>
      <c r="L55" s="29">
        <f t="shared" si="13"/>
        <v>0</v>
      </c>
      <c r="M55" s="29">
        <f t="shared" si="13"/>
        <v>0</v>
      </c>
      <c r="N55" s="29">
        <f t="shared" si="13"/>
        <v>0</v>
      </c>
      <c r="O55" s="61">
        <f t="shared" si="13"/>
        <v>269</v>
      </c>
      <c r="P55" s="70">
        <f>SUM(P40:P52)</f>
        <v>138</v>
      </c>
      <c r="Q55" s="70">
        <f>SUM(Q40:Q52)</f>
        <v>37</v>
      </c>
      <c r="R55" s="70">
        <f>SUM(R40:R52)</f>
        <v>102</v>
      </c>
      <c r="S55" s="71">
        <f>AVERAGE(P55/O55)</f>
        <v>0.51301115241635686</v>
      </c>
      <c r="V55" s="68" t="s">
        <v>24</v>
      </c>
      <c r="W55" s="63"/>
      <c r="X55" s="63"/>
      <c r="Y55" s="69">
        <f>MAX(Y41:Y52)</f>
        <v>0.66666666666666663</v>
      </c>
      <c r="Z55" s="69"/>
      <c r="AA55" s="69">
        <f>MAX(AA41:AA52)</f>
        <v>5.666666666666667</v>
      </c>
      <c r="AB55" s="69"/>
      <c r="AC55" s="63"/>
    </row>
    <row r="56" spans="1:29" ht="13.8" thickBot="1" x14ac:dyDescent="0.3">
      <c r="A56" s="18"/>
      <c r="B56" s="28" t="s">
        <v>11</v>
      </c>
      <c r="C56" s="29">
        <f>SUM(O37,C55)</f>
        <v>269</v>
      </c>
      <c r="D56" s="29">
        <f>SUM(P37,D55)</f>
        <v>138</v>
      </c>
      <c r="E56" s="29">
        <f>SUM(Q37,E55)</f>
        <v>37</v>
      </c>
      <c r="F56" s="29">
        <f>SUM(R37,F55)</f>
        <v>102</v>
      </c>
      <c r="G56" s="29">
        <f t="shared" ref="G56:M56" si="14">SUM(C56,G55)</f>
        <v>269</v>
      </c>
      <c r="H56" s="29">
        <f t="shared" si="14"/>
        <v>138</v>
      </c>
      <c r="I56" s="29">
        <f t="shared" si="14"/>
        <v>37</v>
      </c>
      <c r="J56" s="29">
        <f t="shared" si="14"/>
        <v>102</v>
      </c>
      <c r="K56" s="29">
        <f t="shared" si="14"/>
        <v>269</v>
      </c>
      <c r="L56" s="29">
        <f t="shared" si="14"/>
        <v>138</v>
      </c>
      <c r="M56" s="29">
        <f t="shared" si="14"/>
        <v>37</v>
      </c>
      <c r="N56" s="29">
        <f>SUM(AA18,N55)</f>
        <v>0</v>
      </c>
      <c r="O56" s="72"/>
      <c r="P56" s="73"/>
      <c r="Q56" s="73"/>
      <c r="R56" s="73"/>
      <c r="S56" s="74"/>
      <c r="V56" s="68"/>
      <c r="W56" s="63"/>
      <c r="X56" s="63"/>
      <c r="Y56" s="69"/>
      <c r="Z56" s="69"/>
      <c r="AA56" s="69"/>
      <c r="AB56" s="69"/>
      <c r="AC56" s="63"/>
    </row>
    <row r="57" spans="1:29" ht="13.8" thickBot="1" x14ac:dyDescent="0.3">
      <c r="B57" s="50" t="s">
        <v>12</v>
      </c>
      <c r="C57" s="76"/>
      <c r="D57" s="77"/>
      <c r="E57" s="77"/>
      <c r="F57" s="78"/>
      <c r="G57" s="76"/>
      <c r="H57" s="77"/>
      <c r="I57" s="77"/>
      <c r="J57" s="78"/>
      <c r="K57" s="76"/>
      <c r="L57" s="77"/>
      <c r="M57" s="77"/>
      <c r="N57" s="78"/>
      <c r="O57" s="76"/>
      <c r="P57" s="77"/>
      <c r="Q57" s="77">
        <f>SUM(E19,I19,M19,Q19,E38,I38,M38,Q38,E57,I57,M57)</f>
        <v>0</v>
      </c>
      <c r="R57" s="78"/>
      <c r="Y57" s="63"/>
      <c r="Z57" s="63"/>
    </row>
    <row r="58" spans="1:29" x14ac:dyDescent="0.25">
      <c r="Y58" s="63"/>
      <c r="Z58" s="63"/>
      <c r="AC58" s="63"/>
    </row>
    <row r="59" spans="1:29" x14ac:dyDescent="0.25">
      <c r="A59" s="68" t="s">
        <v>25</v>
      </c>
      <c r="C59" s="13">
        <f>MAX(AC41:AC52)</f>
        <v>9</v>
      </c>
      <c r="E59" s="75" t="s">
        <v>26</v>
      </c>
      <c r="U59" s="39"/>
      <c r="V59" s="148"/>
      <c r="W59" s="148"/>
      <c r="X59" s="148"/>
      <c r="Y59" s="62"/>
      <c r="Z59" s="62"/>
      <c r="AA59" s="141"/>
      <c r="AB59" s="141"/>
      <c r="AC59" s="62"/>
    </row>
    <row r="60" spans="1:29" x14ac:dyDescent="0.25">
      <c r="E60" s="75"/>
      <c r="U60" s="39"/>
      <c r="V60" s="42"/>
      <c r="W60" s="62"/>
      <c r="X60" s="142"/>
      <c r="Y60" s="62"/>
      <c r="Z60" s="62"/>
      <c r="AA60" s="141"/>
      <c r="AB60" s="141"/>
      <c r="AC60" s="62"/>
    </row>
    <row r="61" spans="1:29" x14ac:dyDescent="0.25">
      <c r="U61" s="39"/>
      <c r="V61" s="42"/>
      <c r="W61" s="62"/>
      <c r="X61" s="143"/>
      <c r="Y61" s="62"/>
      <c r="Z61" s="62"/>
      <c r="AA61" s="141"/>
      <c r="AB61" s="141"/>
      <c r="AC61" s="62"/>
    </row>
    <row r="62" spans="1:29" x14ac:dyDescent="0.25">
      <c r="U62" s="39"/>
      <c r="V62" s="42"/>
      <c r="W62" s="62"/>
      <c r="X62" s="123"/>
      <c r="Y62" s="62"/>
      <c r="Z62" s="62"/>
      <c r="AA62" s="62"/>
      <c r="AB62" s="62"/>
      <c r="AC62" s="62"/>
    </row>
    <row r="63" spans="1:29" x14ac:dyDescent="0.25">
      <c r="U63" s="39"/>
      <c r="V63" s="42"/>
      <c r="W63" s="62"/>
      <c r="X63" s="123"/>
      <c r="Y63" s="62"/>
      <c r="Z63" s="39"/>
      <c r="AA63" s="39"/>
      <c r="AB63" s="39"/>
      <c r="AC63" s="39"/>
    </row>
    <row r="64" spans="1:29" x14ac:dyDescent="0.25">
      <c r="U64" s="39"/>
      <c r="V64" s="39"/>
      <c r="W64" s="39"/>
      <c r="X64" s="39"/>
      <c r="Y64" s="39"/>
      <c r="Z64" s="39"/>
      <c r="AA64" s="39"/>
      <c r="AB64" s="39"/>
      <c r="AC64" s="39"/>
    </row>
  </sheetData>
  <sheetProtection password="97AA" sheet="1" objects="1" scenarios="1"/>
  <mergeCells count="12">
    <mergeCell ref="O1:Q1"/>
    <mergeCell ref="G1:I1"/>
    <mergeCell ref="K1:M1"/>
    <mergeCell ref="C1:E1"/>
    <mergeCell ref="V59:X59"/>
    <mergeCell ref="C39:E39"/>
    <mergeCell ref="G39:I39"/>
    <mergeCell ref="K39:M39"/>
    <mergeCell ref="K20:M20"/>
    <mergeCell ref="C20:E20"/>
    <mergeCell ref="G20:I20"/>
    <mergeCell ref="O20:Q20"/>
  </mergeCells>
  <phoneticPr fontId="0" type="noConversion"/>
  <conditionalFormatting sqref="Y41:Z53">
    <cfRule type="cellIs" dxfId="31" priority="1" stopIfTrue="1" operator="equal">
      <formula>$Y$55</formula>
    </cfRule>
  </conditionalFormatting>
  <conditionalFormatting sqref="AA41:AB53">
    <cfRule type="cellIs" dxfId="30" priority="2" stopIfTrue="1" operator="equal">
      <formula>$AA$55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F954-8278-45D5-9DBD-E8C53537D744}">
  <sheetPr codeName="Sheet18"/>
  <dimension ref="A1:AC61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44" t="s">
        <v>154</v>
      </c>
      <c r="D1" s="145"/>
      <c r="E1" s="146"/>
      <c r="F1" s="4">
        <v>1</v>
      </c>
      <c r="G1" s="144" t="s">
        <v>28</v>
      </c>
      <c r="H1" s="145"/>
      <c r="I1" s="146"/>
      <c r="J1" s="4">
        <v>6</v>
      </c>
      <c r="K1" s="144" t="s">
        <v>30</v>
      </c>
      <c r="L1" s="145"/>
      <c r="M1" s="146"/>
      <c r="N1" s="4">
        <v>4</v>
      </c>
      <c r="O1" s="144" t="s">
        <v>158</v>
      </c>
      <c r="P1" s="145"/>
      <c r="Q1" s="146"/>
      <c r="R1" s="4">
        <v>7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79" t="s">
        <v>169</v>
      </c>
      <c r="B3" s="82" t="s">
        <v>93</v>
      </c>
      <c r="C3" s="107">
        <v>4</v>
      </c>
      <c r="D3" s="13">
        <v>2</v>
      </c>
      <c r="E3" s="13">
        <v>0</v>
      </c>
      <c r="F3" s="14">
        <v>0</v>
      </c>
      <c r="G3" s="12">
        <v>4</v>
      </c>
      <c r="H3" s="13">
        <v>3</v>
      </c>
      <c r="I3" s="13">
        <v>0</v>
      </c>
      <c r="J3" s="14">
        <v>1</v>
      </c>
      <c r="K3" s="107">
        <v>5</v>
      </c>
      <c r="L3" s="108">
        <v>2</v>
      </c>
      <c r="M3" s="108">
        <v>1</v>
      </c>
      <c r="N3" s="109">
        <v>0</v>
      </c>
      <c r="O3" s="12">
        <v>4</v>
      </c>
      <c r="P3" s="13">
        <v>0</v>
      </c>
      <c r="Q3" s="13">
        <v>2</v>
      </c>
      <c r="R3" s="14">
        <v>1</v>
      </c>
      <c r="S3" s="17"/>
      <c r="T3" s="94"/>
    </row>
    <row r="4" spans="1:20" x14ac:dyDescent="0.25">
      <c r="A4" s="79" t="s">
        <v>160</v>
      </c>
      <c r="B4" s="82" t="s">
        <v>42</v>
      </c>
      <c r="C4" s="107">
        <v>1</v>
      </c>
      <c r="D4" s="13">
        <v>0</v>
      </c>
      <c r="E4" s="13">
        <v>0</v>
      </c>
      <c r="F4" s="14">
        <v>0</v>
      </c>
      <c r="G4" s="12">
        <v>1</v>
      </c>
      <c r="H4" s="13">
        <v>1</v>
      </c>
      <c r="I4" s="13">
        <v>0</v>
      </c>
      <c r="J4" s="14">
        <v>0</v>
      </c>
      <c r="K4" s="107">
        <v>0</v>
      </c>
      <c r="L4" s="108">
        <v>0</v>
      </c>
      <c r="M4" s="108">
        <v>0</v>
      </c>
      <c r="N4" s="109">
        <v>0</v>
      </c>
      <c r="O4" s="12">
        <v>0</v>
      </c>
      <c r="P4" s="13">
        <v>0</v>
      </c>
      <c r="Q4" s="13">
        <v>0</v>
      </c>
      <c r="R4" s="14">
        <v>0</v>
      </c>
      <c r="S4" s="17"/>
      <c r="T4" s="94"/>
    </row>
    <row r="5" spans="1:20" x14ac:dyDescent="0.25">
      <c r="A5" s="79" t="s">
        <v>161</v>
      </c>
      <c r="B5" s="82" t="s">
        <v>153</v>
      </c>
      <c r="C5" s="107">
        <v>4</v>
      </c>
      <c r="D5" s="13">
        <v>2</v>
      </c>
      <c r="E5" s="13">
        <v>1</v>
      </c>
      <c r="F5" s="14">
        <v>0</v>
      </c>
      <c r="G5" s="12">
        <v>3</v>
      </c>
      <c r="H5" s="13">
        <v>2</v>
      </c>
      <c r="I5" s="13">
        <v>0</v>
      </c>
      <c r="J5" s="14">
        <v>2</v>
      </c>
      <c r="K5" s="107">
        <v>0</v>
      </c>
      <c r="L5" s="108">
        <v>0</v>
      </c>
      <c r="M5" s="108">
        <v>0</v>
      </c>
      <c r="N5" s="109">
        <v>0</v>
      </c>
      <c r="O5" s="12">
        <v>3</v>
      </c>
      <c r="P5" s="13">
        <v>1</v>
      </c>
      <c r="Q5" s="13">
        <v>0</v>
      </c>
      <c r="R5" s="14">
        <v>2</v>
      </c>
      <c r="S5" s="17"/>
      <c r="T5" s="94"/>
    </row>
    <row r="6" spans="1:20" x14ac:dyDescent="0.25">
      <c r="A6" s="79" t="s">
        <v>162</v>
      </c>
      <c r="B6" s="82" t="s">
        <v>139</v>
      </c>
      <c r="C6" s="107">
        <v>1</v>
      </c>
      <c r="D6" s="13">
        <v>0</v>
      </c>
      <c r="E6" s="13">
        <v>1</v>
      </c>
      <c r="F6" s="14">
        <v>0</v>
      </c>
      <c r="G6" s="12"/>
      <c r="H6" s="13"/>
      <c r="I6" s="13"/>
      <c r="J6" s="14"/>
      <c r="K6" s="107"/>
      <c r="L6" s="108"/>
      <c r="M6" s="108"/>
      <c r="N6" s="109"/>
      <c r="O6" s="12"/>
      <c r="P6" s="13"/>
      <c r="Q6" s="13"/>
      <c r="R6" s="14"/>
      <c r="S6" s="17" t="s">
        <v>8</v>
      </c>
      <c r="T6" s="94"/>
    </row>
    <row r="7" spans="1:20" x14ac:dyDescent="0.25">
      <c r="A7" s="79" t="s">
        <v>163</v>
      </c>
      <c r="B7" s="82" t="s">
        <v>140</v>
      </c>
      <c r="C7" s="107">
        <v>4</v>
      </c>
      <c r="D7" s="13">
        <v>1</v>
      </c>
      <c r="E7" s="13">
        <v>1</v>
      </c>
      <c r="F7" s="14">
        <v>0</v>
      </c>
      <c r="G7" s="12">
        <v>4</v>
      </c>
      <c r="H7" s="13">
        <v>1</v>
      </c>
      <c r="I7" s="13">
        <v>1</v>
      </c>
      <c r="J7" s="14">
        <v>2</v>
      </c>
      <c r="K7" s="107">
        <v>4</v>
      </c>
      <c r="L7" s="108">
        <v>1</v>
      </c>
      <c r="M7" s="108">
        <v>0</v>
      </c>
      <c r="N7" s="109">
        <v>0</v>
      </c>
      <c r="O7" s="12">
        <v>3</v>
      </c>
      <c r="P7" s="13">
        <v>0</v>
      </c>
      <c r="Q7" s="13">
        <v>2</v>
      </c>
      <c r="R7" s="14">
        <v>1</v>
      </c>
      <c r="S7" s="17"/>
      <c r="T7" s="94"/>
    </row>
    <row r="8" spans="1:20" x14ac:dyDescent="0.25">
      <c r="A8" s="79" t="s">
        <v>164</v>
      </c>
      <c r="B8" s="82" t="s">
        <v>102</v>
      </c>
      <c r="C8" s="107">
        <v>2</v>
      </c>
      <c r="D8" s="13">
        <v>1</v>
      </c>
      <c r="E8" s="13">
        <v>1</v>
      </c>
      <c r="F8" s="14">
        <v>2</v>
      </c>
      <c r="G8" s="12">
        <v>0</v>
      </c>
      <c r="H8" s="13">
        <v>0</v>
      </c>
      <c r="I8" s="13">
        <v>0</v>
      </c>
      <c r="J8" s="14">
        <v>0</v>
      </c>
      <c r="K8" s="107"/>
      <c r="L8" s="108"/>
      <c r="M8" s="108"/>
      <c r="N8" s="109"/>
      <c r="O8" s="12">
        <v>0</v>
      </c>
      <c r="P8" s="13">
        <v>0</v>
      </c>
      <c r="Q8" s="13">
        <v>0</v>
      </c>
      <c r="R8" s="14">
        <v>1</v>
      </c>
      <c r="S8" s="17"/>
      <c r="T8" s="94"/>
    </row>
    <row r="9" spans="1:20" x14ac:dyDescent="0.25">
      <c r="A9" s="79" t="s">
        <v>165</v>
      </c>
      <c r="B9" s="119" t="s">
        <v>283</v>
      </c>
      <c r="C9" s="107">
        <v>5</v>
      </c>
      <c r="D9" s="13">
        <v>2</v>
      </c>
      <c r="E9" s="13">
        <v>0</v>
      </c>
      <c r="F9" s="14">
        <v>4</v>
      </c>
      <c r="G9" s="12">
        <v>4</v>
      </c>
      <c r="H9" s="13">
        <v>0</v>
      </c>
      <c r="I9" s="13">
        <v>1</v>
      </c>
      <c r="J9" s="14">
        <v>6</v>
      </c>
      <c r="K9" s="107">
        <v>4</v>
      </c>
      <c r="L9" s="108">
        <v>1</v>
      </c>
      <c r="M9" s="108">
        <v>0</v>
      </c>
      <c r="N9" s="109">
        <v>3</v>
      </c>
      <c r="O9" s="12">
        <v>3</v>
      </c>
      <c r="P9" s="13">
        <v>0</v>
      </c>
      <c r="Q9" s="13">
        <v>0</v>
      </c>
      <c r="R9" s="14">
        <v>4</v>
      </c>
      <c r="S9" s="17"/>
      <c r="T9" s="94"/>
    </row>
    <row r="10" spans="1:20" x14ac:dyDescent="0.25">
      <c r="A10" s="79" t="s">
        <v>166</v>
      </c>
      <c r="B10" s="82" t="s">
        <v>145</v>
      </c>
      <c r="C10" s="107">
        <v>4</v>
      </c>
      <c r="D10" s="13">
        <v>0</v>
      </c>
      <c r="E10" s="13">
        <v>2</v>
      </c>
      <c r="F10" s="14">
        <v>0</v>
      </c>
      <c r="G10" s="12"/>
      <c r="H10" s="13"/>
      <c r="I10" s="13"/>
      <c r="J10" s="14"/>
      <c r="K10" s="107"/>
      <c r="L10" s="108"/>
      <c r="M10" s="108"/>
      <c r="N10" s="109"/>
      <c r="O10" s="12"/>
      <c r="P10" s="13"/>
      <c r="Q10" s="13"/>
      <c r="R10" s="14"/>
      <c r="S10" s="17"/>
      <c r="T10" s="94"/>
    </row>
    <row r="11" spans="1:20" x14ac:dyDescent="0.25">
      <c r="A11" s="79" t="s">
        <v>167</v>
      </c>
      <c r="B11" s="82" t="s">
        <v>129</v>
      </c>
      <c r="C11" s="107">
        <v>0</v>
      </c>
      <c r="D11" s="13">
        <v>0</v>
      </c>
      <c r="E11" s="13">
        <v>0</v>
      </c>
      <c r="F11" s="14">
        <v>1</v>
      </c>
      <c r="G11" s="12">
        <v>3</v>
      </c>
      <c r="H11" s="13">
        <v>1</v>
      </c>
      <c r="I11" s="13">
        <v>0</v>
      </c>
      <c r="J11" s="14">
        <v>2</v>
      </c>
      <c r="K11" s="107">
        <v>4</v>
      </c>
      <c r="L11" s="108">
        <v>2</v>
      </c>
      <c r="M11" s="108">
        <v>1</v>
      </c>
      <c r="N11" s="109">
        <v>1</v>
      </c>
      <c r="O11" s="12">
        <v>3</v>
      </c>
      <c r="P11" s="13">
        <v>0</v>
      </c>
      <c r="Q11" s="13">
        <v>0</v>
      </c>
      <c r="R11" s="14">
        <v>3</v>
      </c>
      <c r="S11" s="17"/>
      <c r="T11" s="94"/>
    </row>
    <row r="12" spans="1:20" x14ac:dyDescent="0.25">
      <c r="A12" s="79" t="s">
        <v>168</v>
      </c>
      <c r="B12" s="82" t="s">
        <v>170</v>
      </c>
      <c r="C12" s="107">
        <v>3</v>
      </c>
      <c r="D12" s="13">
        <v>2</v>
      </c>
      <c r="E12" s="13">
        <v>1</v>
      </c>
      <c r="F12" s="14">
        <v>0</v>
      </c>
      <c r="G12" s="12">
        <v>4</v>
      </c>
      <c r="H12" s="13">
        <v>0</v>
      </c>
      <c r="I12" s="13">
        <v>0</v>
      </c>
      <c r="J12" s="14">
        <v>0</v>
      </c>
      <c r="K12" s="107">
        <v>4</v>
      </c>
      <c r="L12" s="108">
        <v>0</v>
      </c>
      <c r="M12" s="108">
        <v>2</v>
      </c>
      <c r="N12" s="109">
        <v>0</v>
      </c>
      <c r="O12" s="12"/>
      <c r="P12" s="13"/>
      <c r="Q12" s="13"/>
      <c r="R12" s="14"/>
      <c r="S12" s="17"/>
      <c r="T12" s="94"/>
    </row>
    <row r="13" spans="1:20" x14ac:dyDescent="0.25">
      <c r="A13" s="79" t="s">
        <v>174</v>
      </c>
      <c r="B13" s="82" t="s">
        <v>128</v>
      </c>
      <c r="C13" s="107"/>
      <c r="D13" s="13"/>
      <c r="E13" s="13"/>
      <c r="F13" s="14"/>
      <c r="G13" s="12">
        <v>0</v>
      </c>
      <c r="H13" s="13">
        <v>0</v>
      </c>
      <c r="I13" s="13">
        <v>0</v>
      </c>
      <c r="J13" s="14">
        <v>0</v>
      </c>
      <c r="K13" s="107">
        <v>4</v>
      </c>
      <c r="L13" s="108">
        <v>1</v>
      </c>
      <c r="M13" s="108">
        <v>1</v>
      </c>
      <c r="N13" s="109">
        <v>0</v>
      </c>
      <c r="O13" s="12">
        <v>3</v>
      </c>
      <c r="P13" s="13">
        <v>0</v>
      </c>
      <c r="Q13" s="13">
        <v>2</v>
      </c>
      <c r="R13" s="14">
        <v>0</v>
      </c>
      <c r="S13" s="17"/>
      <c r="T13" s="94"/>
    </row>
    <row r="14" spans="1:20" ht="13.8" thickBot="1" x14ac:dyDescent="0.3">
      <c r="A14" s="79"/>
      <c r="B14" s="98"/>
      <c r="C14" s="99"/>
      <c r="D14" s="100"/>
      <c r="E14" s="100"/>
      <c r="F14" s="101"/>
      <c r="G14" s="99"/>
      <c r="H14" s="100"/>
      <c r="I14" s="100"/>
      <c r="J14" s="101"/>
      <c r="K14" s="99"/>
      <c r="L14" s="100"/>
      <c r="M14" s="100"/>
      <c r="N14" s="101"/>
      <c r="O14" s="99"/>
      <c r="P14" s="100"/>
      <c r="Q14" s="100"/>
      <c r="R14" s="101"/>
      <c r="S14" s="17"/>
    </row>
    <row r="15" spans="1:20" ht="13.8" thickBot="1" x14ac:dyDescent="0.3">
      <c r="A15" s="18" t="s">
        <v>9</v>
      </c>
      <c r="B15" s="19" t="s">
        <v>94</v>
      </c>
      <c r="C15" s="20">
        <v>28</v>
      </c>
      <c r="D15" s="21">
        <v>10</v>
      </c>
      <c r="E15" s="21">
        <v>7</v>
      </c>
      <c r="F15" s="22">
        <v>7</v>
      </c>
      <c r="G15" s="20">
        <v>23</v>
      </c>
      <c r="H15" s="21">
        <v>8</v>
      </c>
      <c r="I15" s="21">
        <v>2</v>
      </c>
      <c r="J15" s="22">
        <v>13</v>
      </c>
      <c r="K15" s="20">
        <v>25</v>
      </c>
      <c r="L15" s="21">
        <v>7</v>
      </c>
      <c r="M15" s="21">
        <v>5</v>
      </c>
      <c r="N15" s="22">
        <v>4</v>
      </c>
      <c r="O15" s="20">
        <v>19</v>
      </c>
      <c r="P15" s="21">
        <v>1</v>
      </c>
      <c r="Q15" s="21">
        <v>6</v>
      </c>
      <c r="R15" s="22">
        <v>12</v>
      </c>
      <c r="S15" s="24"/>
    </row>
    <row r="16" spans="1:20" ht="13.8" thickBot="1" x14ac:dyDescent="0.3">
      <c r="A16" s="18"/>
      <c r="B16" s="28" t="s">
        <v>10</v>
      </c>
      <c r="C16" s="29">
        <f t="shared" ref="C16:R16" si="0">SUM(C3:C13)</f>
        <v>28</v>
      </c>
      <c r="D16" s="29">
        <f t="shared" si="0"/>
        <v>10</v>
      </c>
      <c r="E16" s="29">
        <f t="shared" si="0"/>
        <v>7</v>
      </c>
      <c r="F16" s="29">
        <f t="shared" si="0"/>
        <v>7</v>
      </c>
      <c r="G16" s="29">
        <f t="shared" si="0"/>
        <v>23</v>
      </c>
      <c r="H16" s="29">
        <f t="shared" si="0"/>
        <v>8</v>
      </c>
      <c r="I16" s="29">
        <f t="shared" si="0"/>
        <v>2</v>
      </c>
      <c r="J16" s="29">
        <f t="shared" si="0"/>
        <v>13</v>
      </c>
      <c r="K16" s="29">
        <f t="shared" si="0"/>
        <v>25</v>
      </c>
      <c r="L16" s="29">
        <f t="shared" si="0"/>
        <v>7</v>
      </c>
      <c r="M16" s="29">
        <f t="shared" si="0"/>
        <v>5</v>
      </c>
      <c r="N16" s="29">
        <f t="shared" si="0"/>
        <v>4</v>
      </c>
      <c r="O16" s="29">
        <f t="shared" si="0"/>
        <v>19</v>
      </c>
      <c r="P16" s="29">
        <f t="shared" si="0"/>
        <v>1</v>
      </c>
      <c r="Q16" s="29">
        <f t="shared" si="0"/>
        <v>6</v>
      </c>
      <c r="R16" s="28">
        <f t="shared" si="0"/>
        <v>12</v>
      </c>
      <c r="S16" s="24"/>
    </row>
    <row r="17" spans="1:24" ht="13.8" thickBot="1" x14ac:dyDescent="0.3">
      <c r="A17" s="18"/>
      <c r="B17" s="28" t="s">
        <v>11</v>
      </c>
      <c r="C17" s="30">
        <f>C16</f>
        <v>28</v>
      </c>
      <c r="D17" s="30">
        <f>D16</f>
        <v>10</v>
      </c>
      <c r="E17" s="30">
        <f>E16</f>
        <v>7</v>
      </c>
      <c r="F17" s="30">
        <f>F16</f>
        <v>7</v>
      </c>
      <c r="G17" s="30">
        <f t="shared" ref="G17:R17" si="1">SUM(C17,G16)</f>
        <v>51</v>
      </c>
      <c r="H17" s="30">
        <f t="shared" si="1"/>
        <v>18</v>
      </c>
      <c r="I17" s="30">
        <f t="shared" si="1"/>
        <v>9</v>
      </c>
      <c r="J17" s="30">
        <f t="shared" si="1"/>
        <v>20</v>
      </c>
      <c r="K17" s="30">
        <f t="shared" si="1"/>
        <v>76</v>
      </c>
      <c r="L17" s="30">
        <f t="shared" si="1"/>
        <v>25</v>
      </c>
      <c r="M17" s="30">
        <f t="shared" si="1"/>
        <v>14</v>
      </c>
      <c r="N17" s="30">
        <f t="shared" si="1"/>
        <v>24</v>
      </c>
      <c r="O17" s="31">
        <f t="shared" si="1"/>
        <v>95</v>
      </c>
      <c r="P17" s="30">
        <f t="shared" si="1"/>
        <v>26</v>
      </c>
      <c r="Q17" s="30">
        <f t="shared" si="1"/>
        <v>20</v>
      </c>
      <c r="R17" s="32">
        <f t="shared" si="1"/>
        <v>36</v>
      </c>
      <c r="S17" s="24"/>
    </row>
    <row r="18" spans="1:24" ht="13.8" thickBot="1" x14ac:dyDescent="0.3">
      <c r="A18" s="33"/>
      <c r="B18" s="34" t="s">
        <v>12</v>
      </c>
      <c r="C18" s="35"/>
      <c r="D18" s="36"/>
      <c r="E18" s="36">
        <v>0</v>
      </c>
      <c r="F18" s="36"/>
      <c r="G18" s="35"/>
      <c r="H18" s="36"/>
      <c r="I18" s="36">
        <v>0</v>
      </c>
      <c r="J18" s="36"/>
      <c r="K18" s="35"/>
      <c r="L18" s="36"/>
      <c r="M18" s="36">
        <v>0</v>
      </c>
      <c r="N18" s="36"/>
      <c r="O18" s="35"/>
      <c r="P18" s="36"/>
      <c r="Q18" s="36">
        <v>0</v>
      </c>
      <c r="R18" s="36"/>
      <c r="S18" s="37"/>
    </row>
    <row r="19" spans="1:24" ht="13.5" customHeight="1" thickBot="1" x14ac:dyDescent="0.35">
      <c r="A19" s="1" t="s">
        <v>0</v>
      </c>
      <c r="B19" s="2" t="s">
        <v>1</v>
      </c>
      <c r="C19" s="144" t="s">
        <v>30</v>
      </c>
      <c r="D19" s="145"/>
      <c r="E19" s="146"/>
      <c r="F19" s="4">
        <v>3</v>
      </c>
      <c r="G19" s="144" t="s">
        <v>76</v>
      </c>
      <c r="H19" s="145"/>
      <c r="I19" s="146"/>
      <c r="J19" s="4">
        <v>7</v>
      </c>
      <c r="K19" s="144" t="s">
        <v>28</v>
      </c>
      <c r="L19" s="145"/>
      <c r="M19" s="146"/>
      <c r="N19" s="4">
        <v>6</v>
      </c>
      <c r="O19" s="147"/>
      <c r="P19" s="145"/>
      <c r="Q19" s="146"/>
      <c r="R19" s="5"/>
      <c r="S19" s="38"/>
      <c r="U19" s="39"/>
      <c r="V19" s="40"/>
      <c r="W19" s="39"/>
      <c r="X19" s="39"/>
    </row>
    <row r="20" spans="1:24" ht="13.8" thickBot="1" x14ac:dyDescent="0.3">
      <c r="A20" s="7" t="s">
        <v>2</v>
      </c>
      <c r="B20" s="2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4</v>
      </c>
      <c r="H20" s="8" t="s">
        <v>5</v>
      </c>
      <c r="I20" s="8" t="s">
        <v>6</v>
      </c>
      <c r="J20" s="8" t="s">
        <v>7</v>
      </c>
      <c r="K20" s="8" t="s">
        <v>4</v>
      </c>
      <c r="L20" s="8" t="s">
        <v>5</v>
      </c>
      <c r="M20" s="8" t="s">
        <v>6</v>
      </c>
      <c r="N20" s="8" t="s">
        <v>7</v>
      </c>
      <c r="O20" s="9" t="s">
        <v>4</v>
      </c>
      <c r="P20" s="8" t="s">
        <v>5</v>
      </c>
      <c r="Q20" s="8" t="s">
        <v>6</v>
      </c>
      <c r="R20" s="3" t="s">
        <v>7</v>
      </c>
      <c r="S20" s="10"/>
      <c r="U20" s="39"/>
      <c r="V20" s="39"/>
      <c r="W20" s="39"/>
      <c r="X20" s="39"/>
    </row>
    <row r="21" spans="1:24" x14ac:dyDescent="0.25">
      <c r="A21" s="79" t="str">
        <f t="shared" ref="A21:B31" si="2">A3</f>
        <v>81</v>
      </c>
      <c r="B21" s="82" t="str">
        <f t="shared" si="2"/>
        <v>Larry Haile</v>
      </c>
      <c r="C21" s="12">
        <v>4</v>
      </c>
      <c r="D21" s="13">
        <v>1</v>
      </c>
      <c r="E21" s="13">
        <v>0</v>
      </c>
      <c r="F21" s="14">
        <v>1</v>
      </c>
      <c r="G21" s="12">
        <v>5</v>
      </c>
      <c r="H21" s="13">
        <v>0</v>
      </c>
      <c r="I21" s="13">
        <v>1</v>
      </c>
      <c r="J21" s="14">
        <v>1</v>
      </c>
      <c r="K21" s="12">
        <v>4</v>
      </c>
      <c r="L21" s="13">
        <v>2</v>
      </c>
      <c r="M21" s="13">
        <v>2</v>
      </c>
      <c r="N21" s="14">
        <v>1</v>
      </c>
      <c r="O21" s="15"/>
      <c r="P21" s="13"/>
      <c r="Q21" s="13"/>
      <c r="R21" s="16"/>
      <c r="S21" s="17"/>
      <c r="U21" s="41"/>
      <c r="V21" s="42"/>
      <c r="W21" s="41"/>
      <c r="X21" s="39"/>
    </row>
    <row r="22" spans="1:24" ht="12.75" customHeight="1" x14ac:dyDescent="0.25">
      <c r="A22" s="79" t="str">
        <f t="shared" si="2"/>
        <v>29</v>
      </c>
      <c r="B22" s="82" t="str">
        <f t="shared" si="2"/>
        <v>Evan Silver</v>
      </c>
      <c r="C22" s="12"/>
      <c r="D22" s="13"/>
      <c r="E22" s="13"/>
      <c r="F22" s="14"/>
      <c r="G22" s="12">
        <v>0</v>
      </c>
      <c r="H22" s="13">
        <v>0</v>
      </c>
      <c r="I22" s="13">
        <v>0</v>
      </c>
      <c r="J22" s="14">
        <v>0</v>
      </c>
      <c r="K22" s="12">
        <v>0</v>
      </c>
      <c r="L22" s="13">
        <v>0</v>
      </c>
      <c r="M22" s="13">
        <v>0</v>
      </c>
      <c r="N22" s="14">
        <v>0</v>
      </c>
      <c r="O22" s="15"/>
      <c r="P22" s="13"/>
      <c r="Q22" s="13"/>
      <c r="R22" s="16"/>
      <c r="S22" s="17"/>
      <c r="U22" s="43"/>
      <c r="V22" s="39"/>
      <c r="W22" s="39"/>
      <c r="X22" s="39"/>
    </row>
    <row r="23" spans="1:24" ht="12.75" customHeight="1" x14ac:dyDescent="0.25">
      <c r="A23" s="79" t="str">
        <f t="shared" si="2"/>
        <v>37</v>
      </c>
      <c r="B23" s="82" t="str">
        <f t="shared" si="2"/>
        <v>Shayne Cantan</v>
      </c>
      <c r="C23" s="12">
        <v>4</v>
      </c>
      <c r="D23" s="13">
        <v>2</v>
      </c>
      <c r="E23" s="13">
        <v>1</v>
      </c>
      <c r="F23" s="14">
        <v>1</v>
      </c>
      <c r="G23" s="12">
        <v>4</v>
      </c>
      <c r="H23" s="13">
        <v>1</v>
      </c>
      <c r="I23" s="13">
        <v>1</v>
      </c>
      <c r="J23" s="14">
        <v>2</v>
      </c>
      <c r="K23" s="12">
        <v>4</v>
      </c>
      <c r="L23" s="13">
        <v>2</v>
      </c>
      <c r="M23" s="13">
        <v>0</v>
      </c>
      <c r="N23" s="14">
        <v>1</v>
      </c>
      <c r="O23" s="15"/>
      <c r="P23" s="13"/>
      <c r="Q23" s="13"/>
      <c r="R23" s="16"/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23</v>
      </c>
      <c r="B24" s="82" t="str">
        <f t="shared" si="2"/>
        <v>Joe O'Neill</v>
      </c>
      <c r="C24" s="12"/>
      <c r="D24" s="13"/>
      <c r="E24" s="13"/>
      <c r="F24" s="14"/>
      <c r="G24" s="12"/>
      <c r="H24" s="13"/>
      <c r="I24" s="13"/>
      <c r="J24" s="14"/>
      <c r="K24" s="12"/>
      <c r="L24" s="13"/>
      <c r="M24" s="13"/>
      <c r="N24" s="14"/>
      <c r="O24" s="15"/>
      <c r="P24" s="13"/>
      <c r="Q24" s="13"/>
      <c r="R24" s="16"/>
      <c r="S24" s="17"/>
      <c r="U24" s="43"/>
      <c r="V24" s="39"/>
      <c r="W24" s="44"/>
      <c r="X24" s="39"/>
    </row>
    <row r="25" spans="1:24" ht="12.75" customHeight="1" x14ac:dyDescent="0.25">
      <c r="A25" s="79" t="str">
        <f t="shared" si="2"/>
        <v>16</v>
      </c>
      <c r="B25" s="82" t="str">
        <f t="shared" si="2"/>
        <v>Aqil Sajjad</v>
      </c>
      <c r="C25" s="12">
        <v>4</v>
      </c>
      <c r="D25" s="13">
        <v>0</v>
      </c>
      <c r="E25" s="13">
        <v>0</v>
      </c>
      <c r="F25" s="14">
        <v>0</v>
      </c>
      <c r="G25" s="12">
        <v>4</v>
      </c>
      <c r="H25" s="13">
        <v>0</v>
      </c>
      <c r="I25" s="13">
        <v>1</v>
      </c>
      <c r="J25" s="14">
        <v>0</v>
      </c>
      <c r="K25" s="12">
        <v>3</v>
      </c>
      <c r="L25" s="13">
        <v>0</v>
      </c>
      <c r="M25" s="13">
        <v>0</v>
      </c>
      <c r="N25" s="14">
        <v>0</v>
      </c>
      <c r="O25" s="15"/>
      <c r="P25" s="13"/>
      <c r="Q25" s="13"/>
      <c r="R25" s="16"/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17</v>
      </c>
      <c r="B26" s="82" t="str">
        <f t="shared" si="2"/>
        <v>Sengil Inkiala</v>
      </c>
      <c r="C26" s="12">
        <v>0</v>
      </c>
      <c r="D26" s="13">
        <v>0</v>
      </c>
      <c r="E26" s="13">
        <v>0</v>
      </c>
      <c r="F26" s="14">
        <v>2</v>
      </c>
      <c r="G26" s="12">
        <v>1</v>
      </c>
      <c r="H26" s="13">
        <v>0</v>
      </c>
      <c r="I26" s="13">
        <v>1</v>
      </c>
      <c r="J26" s="14">
        <v>2</v>
      </c>
      <c r="K26" s="12">
        <v>0</v>
      </c>
      <c r="L26" s="13">
        <v>0</v>
      </c>
      <c r="M26" s="13">
        <v>0</v>
      </c>
      <c r="N26" s="14">
        <v>4</v>
      </c>
      <c r="O26" s="15"/>
      <c r="P26" s="13"/>
      <c r="Q26" s="13"/>
      <c r="R26" s="16"/>
      <c r="S26" s="17" t="s">
        <v>8</v>
      </c>
      <c r="U26" s="43"/>
      <c r="V26" s="39"/>
      <c r="W26" s="44"/>
      <c r="X26" s="39"/>
    </row>
    <row r="27" spans="1:24" ht="12.75" customHeight="1" x14ac:dyDescent="0.25">
      <c r="A27" s="79" t="str">
        <f t="shared" si="2"/>
        <v>6</v>
      </c>
      <c r="B27" s="82" t="str">
        <f t="shared" si="2"/>
        <v>Justen Cantan</v>
      </c>
      <c r="C27" s="12">
        <v>4</v>
      </c>
      <c r="D27" s="13">
        <v>2</v>
      </c>
      <c r="E27" s="13">
        <v>1</v>
      </c>
      <c r="F27" s="14">
        <v>3</v>
      </c>
      <c r="G27" s="12">
        <v>4</v>
      </c>
      <c r="H27" s="13">
        <v>3</v>
      </c>
      <c r="I27" s="13">
        <v>0</v>
      </c>
      <c r="J27" s="14">
        <v>11</v>
      </c>
      <c r="K27" s="12">
        <v>4</v>
      </c>
      <c r="L27" s="13">
        <v>0</v>
      </c>
      <c r="M27" s="13">
        <v>2</v>
      </c>
      <c r="N27" s="14">
        <v>8</v>
      </c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39</v>
      </c>
      <c r="B28" s="82" t="str">
        <f t="shared" si="2"/>
        <v>Joey Duggan</v>
      </c>
      <c r="C28" s="12"/>
      <c r="D28" s="13"/>
      <c r="E28" s="13"/>
      <c r="F28" s="14"/>
      <c r="G28" s="12"/>
      <c r="H28" s="13"/>
      <c r="I28" s="13"/>
      <c r="J28" s="14"/>
      <c r="K28" s="12"/>
      <c r="L28" s="13"/>
      <c r="M28" s="13"/>
      <c r="N28" s="14"/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9</v>
      </c>
      <c r="B29" s="82" t="str">
        <f t="shared" si="2"/>
        <v>Guy Zuccarello</v>
      </c>
      <c r="C29" s="12">
        <v>4</v>
      </c>
      <c r="D29" s="13">
        <v>0</v>
      </c>
      <c r="E29" s="13">
        <v>1</v>
      </c>
      <c r="F29" s="14">
        <v>3</v>
      </c>
      <c r="G29" s="12">
        <v>4</v>
      </c>
      <c r="H29" s="13">
        <v>0</v>
      </c>
      <c r="I29" s="13">
        <v>1</v>
      </c>
      <c r="J29" s="14">
        <v>0</v>
      </c>
      <c r="K29" s="12">
        <v>3</v>
      </c>
      <c r="L29" s="13">
        <v>1</v>
      </c>
      <c r="M29" s="13">
        <v>0</v>
      </c>
      <c r="N29" s="14">
        <v>0</v>
      </c>
      <c r="O29" s="15"/>
      <c r="P29" s="13"/>
      <c r="Q29" s="13"/>
      <c r="R29" s="16"/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14</v>
      </c>
      <c r="B30" s="82" t="str">
        <f t="shared" si="2"/>
        <v>Joey Quinanilla</v>
      </c>
      <c r="C30" s="12"/>
      <c r="D30" s="13"/>
      <c r="E30" s="13"/>
      <c r="F30" s="14"/>
      <c r="G30" s="12"/>
      <c r="H30" s="13"/>
      <c r="I30" s="13"/>
      <c r="J30" s="14"/>
      <c r="K30" s="12">
        <v>1</v>
      </c>
      <c r="L30" s="13">
        <v>0</v>
      </c>
      <c r="M30" s="13">
        <v>0</v>
      </c>
      <c r="N30" s="14">
        <v>0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10</v>
      </c>
      <c r="B31" s="82" t="str">
        <f t="shared" si="2"/>
        <v>JJ Ward</v>
      </c>
      <c r="C31" s="12">
        <v>4</v>
      </c>
      <c r="D31" s="13">
        <v>1</v>
      </c>
      <c r="E31" s="13">
        <v>1</v>
      </c>
      <c r="F31" s="14">
        <v>0</v>
      </c>
      <c r="G31" s="12">
        <v>3</v>
      </c>
      <c r="H31" s="13">
        <v>0</v>
      </c>
      <c r="I31" s="13">
        <v>1</v>
      </c>
      <c r="J31" s="14">
        <v>0</v>
      </c>
      <c r="K31" s="12">
        <v>3</v>
      </c>
      <c r="L31" s="13">
        <v>2</v>
      </c>
      <c r="M31" s="13">
        <v>0</v>
      </c>
      <c r="N31" s="14">
        <v>0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3.8" thickBot="1" x14ac:dyDescent="0.3">
      <c r="A32" s="79"/>
      <c r="B32" s="83"/>
      <c r="C32" s="99"/>
      <c r="D32" s="100"/>
      <c r="E32" s="100"/>
      <c r="F32" s="101"/>
      <c r="G32" s="99"/>
      <c r="H32" s="100"/>
      <c r="I32" s="100"/>
      <c r="J32" s="101"/>
      <c r="K32" s="99"/>
      <c r="L32" s="100"/>
      <c r="M32" s="100"/>
      <c r="N32" s="101"/>
      <c r="O32" s="128"/>
      <c r="P32" s="100"/>
      <c r="Q32" s="100"/>
      <c r="R32" s="102"/>
      <c r="S32" s="17"/>
      <c r="U32" s="43"/>
      <c r="V32" s="39"/>
      <c r="W32" s="39"/>
      <c r="X32" s="39"/>
    </row>
    <row r="33" spans="1:29" ht="13.8" thickBot="1" x14ac:dyDescent="0.3">
      <c r="A33" s="18" t="s">
        <v>9</v>
      </c>
      <c r="B33" s="19" t="str">
        <f>B15</f>
        <v>Ron Cochran</v>
      </c>
      <c r="C33" s="20">
        <v>24</v>
      </c>
      <c r="D33" s="21">
        <v>6</v>
      </c>
      <c r="E33" s="21">
        <v>4</v>
      </c>
      <c r="F33" s="22">
        <v>10</v>
      </c>
      <c r="G33" s="20">
        <v>25</v>
      </c>
      <c r="H33" s="21">
        <v>4</v>
      </c>
      <c r="I33" s="21">
        <v>6</v>
      </c>
      <c r="J33" s="22">
        <v>16</v>
      </c>
      <c r="K33" s="20">
        <v>22</v>
      </c>
      <c r="L33" s="21">
        <v>7</v>
      </c>
      <c r="M33" s="21">
        <v>4</v>
      </c>
      <c r="N33" s="22">
        <v>14</v>
      </c>
      <c r="O33" s="20"/>
      <c r="P33" s="21"/>
      <c r="Q33" s="21"/>
      <c r="R33" s="23"/>
      <c r="S33" s="24"/>
      <c r="U33" s="39"/>
      <c r="V33" s="39"/>
      <c r="W33" s="39"/>
      <c r="X33" s="39"/>
    </row>
    <row r="34" spans="1:29" ht="13.8" thickBot="1" x14ac:dyDescent="0.3">
      <c r="A34" s="18"/>
      <c r="B34" s="28" t="s">
        <v>10</v>
      </c>
      <c r="C34" s="29">
        <f t="shared" ref="C34:R34" si="3">SUM(C21:C31)</f>
        <v>24</v>
      </c>
      <c r="D34" s="29">
        <f t="shared" si="3"/>
        <v>6</v>
      </c>
      <c r="E34" s="29">
        <f t="shared" si="3"/>
        <v>4</v>
      </c>
      <c r="F34" s="29">
        <f t="shared" si="3"/>
        <v>10</v>
      </c>
      <c r="G34" s="29">
        <f t="shared" si="3"/>
        <v>25</v>
      </c>
      <c r="H34" s="29">
        <f t="shared" si="3"/>
        <v>4</v>
      </c>
      <c r="I34" s="29">
        <f t="shared" si="3"/>
        <v>6</v>
      </c>
      <c r="J34" s="29">
        <f t="shared" si="3"/>
        <v>16</v>
      </c>
      <c r="K34" s="29">
        <f t="shared" si="3"/>
        <v>22</v>
      </c>
      <c r="L34" s="29">
        <f t="shared" si="3"/>
        <v>7</v>
      </c>
      <c r="M34" s="29">
        <f t="shared" si="3"/>
        <v>4</v>
      </c>
      <c r="N34" s="29">
        <f t="shared" si="3"/>
        <v>14</v>
      </c>
      <c r="O34" s="29">
        <f t="shared" si="3"/>
        <v>0</v>
      </c>
      <c r="P34" s="29">
        <f t="shared" si="3"/>
        <v>0</v>
      </c>
      <c r="Q34" s="29">
        <f t="shared" si="3"/>
        <v>0</v>
      </c>
      <c r="R34" s="28">
        <f t="shared" si="3"/>
        <v>0</v>
      </c>
      <c r="S34" s="24"/>
      <c r="U34" s="39"/>
      <c r="V34" s="39"/>
      <c r="W34" s="39"/>
      <c r="X34" s="39"/>
    </row>
    <row r="35" spans="1:29" ht="13.8" thickBot="1" x14ac:dyDescent="0.3">
      <c r="A35" s="18"/>
      <c r="B35" s="28" t="s">
        <v>11</v>
      </c>
      <c r="C35" s="30">
        <f>SUM(O17,C34)</f>
        <v>119</v>
      </c>
      <c r="D35" s="30">
        <f>SUM(P17,D34)</f>
        <v>32</v>
      </c>
      <c r="E35" s="30">
        <f>SUM(Q17,E34)</f>
        <v>24</v>
      </c>
      <c r="F35" s="30">
        <f>SUM(R17,F34)</f>
        <v>46</v>
      </c>
      <c r="G35" s="30">
        <f t="shared" ref="G35:R35" si="4">SUM(C35,G34)</f>
        <v>144</v>
      </c>
      <c r="H35" s="30">
        <f t="shared" si="4"/>
        <v>36</v>
      </c>
      <c r="I35" s="30">
        <f t="shared" si="4"/>
        <v>30</v>
      </c>
      <c r="J35" s="30">
        <f t="shared" si="4"/>
        <v>62</v>
      </c>
      <c r="K35" s="30">
        <f t="shared" si="4"/>
        <v>166</v>
      </c>
      <c r="L35" s="30">
        <f t="shared" si="4"/>
        <v>43</v>
      </c>
      <c r="M35" s="30">
        <f t="shared" si="4"/>
        <v>34</v>
      </c>
      <c r="N35" s="30">
        <f t="shared" si="4"/>
        <v>76</v>
      </c>
      <c r="O35" s="31">
        <f t="shared" si="4"/>
        <v>166</v>
      </c>
      <c r="P35" s="30">
        <f t="shared" si="4"/>
        <v>43</v>
      </c>
      <c r="Q35" s="30">
        <f t="shared" si="4"/>
        <v>34</v>
      </c>
      <c r="R35" s="32">
        <f t="shared" si="4"/>
        <v>76</v>
      </c>
      <c r="S35" s="45"/>
      <c r="U35" s="39"/>
      <c r="V35" s="39"/>
      <c r="W35" s="39"/>
      <c r="X35" s="39"/>
    </row>
    <row r="36" spans="1:29" ht="13.8" thickBot="1" x14ac:dyDescent="0.3">
      <c r="A36" s="33"/>
      <c r="B36" s="34" t="s">
        <v>12</v>
      </c>
      <c r="C36" s="35"/>
      <c r="D36" s="36"/>
      <c r="E36" s="36"/>
      <c r="F36" s="36"/>
      <c r="G36" s="35"/>
      <c r="H36" s="36"/>
      <c r="I36" s="36"/>
      <c r="J36" s="36"/>
      <c r="K36" s="35"/>
      <c r="L36" s="36"/>
      <c r="M36" s="36"/>
      <c r="N36" s="36"/>
      <c r="O36" s="35"/>
      <c r="P36" s="36"/>
      <c r="Q36" s="36"/>
      <c r="R36" s="46"/>
      <c r="S36" s="47"/>
      <c r="V36" s="48" t="s">
        <v>13</v>
      </c>
    </row>
    <row r="37" spans="1:29" ht="13.8" thickBot="1" x14ac:dyDescent="0.3">
      <c r="A37" s="1" t="s">
        <v>0</v>
      </c>
      <c r="B37" s="28" t="s">
        <v>1</v>
      </c>
      <c r="C37" s="144"/>
      <c r="D37" s="145"/>
      <c r="E37" s="146"/>
      <c r="F37" s="49"/>
      <c r="G37" s="144"/>
      <c r="H37" s="145"/>
      <c r="I37" s="146"/>
      <c r="J37" s="49"/>
      <c r="K37" s="144"/>
      <c r="L37" s="145"/>
      <c r="M37" s="149"/>
      <c r="N37" s="50"/>
      <c r="O37" s="51" t="s">
        <v>14</v>
      </c>
      <c r="P37" s="52"/>
      <c r="Q37" s="4"/>
      <c r="R37" s="53">
        <f>SUM(F1,J1,N1,R1,F19,J19,N19,R19,F37,J37,N37)</f>
        <v>34</v>
      </c>
      <c r="S37" s="54" t="s">
        <v>15</v>
      </c>
    </row>
    <row r="38" spans="1:29" ht="13.8" thickBot="1" x14ac:dyDescent="0.3">
      <c r="A38" s="7" t="s">
        <v>2</v>
      </c>
      <c r="B38" s="2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4</v>
      </c>
      <c r="H38" s="8" t="s">
        <v>5</v>
      </c>
      <c r="I38" s="8" t="s">
        <v>6</v>
      </c>
      <c r="J38" s="8" t="s">
        <v>7</v>
      </c>
      <c r="K38" s="8" t="s">
        <v>4</v>
      </c>
      <c r="L38" s="8" t="s">
        <v>16</v>
      </c>
      <c r="M38" s="8" t="s">
        <v>6</v>
      </c>
      <c r="N38" s="8" t="s">
        <v>7</v>
      </c>
      <c r="O38" s="1" t="s">
        <v>4</v>
      </c>
      <c r="P38" s="1" t="s">
        <v>5</v>
      </c>
      <c r="Q38" s="1" t="s">
        <v>6</v>
      </c>
      <c r="R38" s="1" t="s">
        <v>7</v>
      </c>
      <c r="S38" s="55" t="s">
        <v>17</v>
      </c>
      <c r="U38" s="41" t="s">
        <v>18</v>
      </c>
      <c r="V38" s="56" t="s">
        <v>19</v>
      </c>
      <c r="W38" s="57" t="s">
        <v>7</v>
      </c>
      <c r="X38" s="57" t="s">
        <v>20</v>
      </c>
      <c r="Y38" s="57" t="s">
        <v>21</v>
      </c>
      <c r="Z38" s="57" t="s">
        <v>27</v>
      </c>
      <c r="AA38" s="57" t="s">
        <v>300</v>
      </c>
      <c r="AB38" s="57" t="s">
        <v>27</v>
      </c>
      <c r="AC38" s="57" t="s">
        <v>22</v>
      </c>
    </row>
    <row r="39" spans="1:29" ht="13.8" thickTop="1" x14ac:dyDescent="0.25">
      <c r="A39" s="79" t="str">
        <f t="shared" ref="A39:A49" si="5">A3</f>
        <v>81</v>
      </c>
      <c r="B39" s="82" t="str">
        <f t="shared" ref="B39:B49" si="6">B21</f>
        <v>Larry Haile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58">
        <f t="shared" ref="O39:O49" si="7">SUM(C3,G3,K3,O3,C21,G21,K21,O21,C39,G39,K39)</f>
        <v>30</v>
      </c>
      <c r="P39" s="84">
        <f t="shared" ref="P39:P49" si="8">SUM(D3,H3,L3,P3,D21,H21,L21,P21,D39,H39,L39)</f>
        <v>10</v>
      </c>
      <c r="Q39" s="84">
        <f t="shared" ref="Q39:Q49" si="9">SUM(E3,I3,M3,Q3,E21,I21,M21,Q21,E39,I39,M39)</f>
        <v>6</v>
      </c>
      <c r="R39" s="85">
        <f t="shared" ref="R39:R49" si="10">SUM(F3,J3,N3,R3,F21,J21,N21,R21,F39,J39,N39)</f>
        <v>5</v>
      </c>
      <c r="S39" s="80">
        <f>IF(O39=0,0,AVERAGE(P39/O39))</f>
        <v>0.33333333333333331</v>
      </c>
      <c r="U39" s="43" t="s">
        <v>169</v>
      </c>
      <c r="V39" s="82" t="s">
        <v>93</v>
      </c>
      <c r="W39" s="59">
        <v>5</v>
      </c>
      <c r="X39" s="59">
        <v>5</v>
      </c>
      <c r="Y39" s="60">
        <v>0.33333333333333331</v>
      </c>
      <c r="Z39" s="60" t="s">
        <v>138</v>
      </c>
      <c r="AA39" s="60">
        <v>0.7142857142857143</v>
      </c>
      <c r="AB39" s="60" t="s">
        <v>138</v>
      </c>
      <c r="AC39" s="59">
        <v>7</v>
      </c>
    </row>
    <row r="40" spans="1:29" x14ac:dyDescent="0.25">
      <c r="A40" s="79" t="str">
        <f t="shared" si="5"/>
        <v>29</v>
      </c>
      <c r="B40" s="82" t="str">
        <f t="shared" si="6"/>
        <v>Evan Silver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</v>
      </c>
      <c r="P40" s="56">
        <f t="shared" si="8"/>
        <v>1</v>
      </c>
      <c r="Q40" s="56">
        <f t="shared" si="9"/>
        <v>0</v>
      </c>
      <c r="R40" s="87">
        <f t="shared" si="10"/>
        <v>0</v>
      </c>
      <c r="S40" s="81">
        <f t="shared" ref="S40:S49" si="11">IF(O40=0,0,AVERAGE(P40/O40))</f>
        <v>0.5</v>
      </c>
      <c r="U40" s="43" t="s">
        <v>160</v>
      </c>
      <c r="V40" s="82" t="s">
        <v>42</v>
      </c>
      <c r="W40" s="59">
        <v>0</v>
      </c>
      <c r="X40" s="59" t="s">
        <v>301</v>
      </c>
      <c r="Y40" s="60">
        <v>0.5</v>
      </c>
      <c r="Z40" s="60" t="s">
        <v>295</v>
      </c>
      <c r="AA40" s="60">
        <v>0</v>
      </c>
      <c r="AB40" s="60" t="s">
        <v>138</v>
      </c>
      <c r="AC40" s="59">
        <v>6</v>
      </c>
    </row>
    <row r="41" spans="1:29" x14ac:dyDescent="0.25">
      <c r="A41" s="79" t="str">
        <f t="shared" si="5"/>
        <v>37</v>
      </c>
      <c r="B41" s="82" t="str">
        <f t="shared" si="6"/>
        <v>Shayne Cantan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22</v>
      </c>
      <c r="P41" s="56">
        <f t="shared" si="8"/>
        <v>10</v>
      </c>
      <c r="Q41" s="56">
        <f t="shared" si="9"/>
        <v>3</v>
      </c>
      <c r="R41" s="87">
        <f t="shared" si="10"/>
        <v>8</v>
      </c>
      <c r="S41" s="81">
        <f t="shared" si="11"/>
        <v>0.45454545454545453</v>
      </c>
      <c r="U41" s="43" t="s">
        <v>161</v>
      </c>
      <c r="V41" s="82" t="s">
        <v>153</v>
      </c>
      <c r="W41" s="59">
        <v>8</v>
      </c>
      <c r="X41" s="59">
        <v>8</v>
      </c>
      <c r="Y41" s="60">
        <v>0.45454545454545453</v>
      </c>
      <c r="Z41" s="60" t="s">
        <v>138</v>
      </c>
      <c r="AA41" s="60">
        <v>1.1428571428571428</v>
      </c>
      <c r="AB41" s="60" t="s">
        <v>138</v>
      </c>
      <c r="AC41" s="59">
        <v>7</v>
      </c>
    </row>
    <row r="42" spans="1:29" x14ac:dyDescent="0.25">
      <c r="A42" s="79" t="str">
        <f t="shared" si="5"/>
        <v>23</v>
      </c>
      <c r="B42" s="82" t="str">
        <f t="shared" si="6"/>
        <v>Joe O'Neill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1</v>
      </c>
      <c r="P42" s="56">
        <f t="shared" si="8"/>
        <v>0</v>
      </c>
      <c r="Q42" s="56">
        <f t="shared" si="9"/>
        <v>1</v>
      </c>
      <c r="R42" s="87">
        <f t="shared" si="10"/>
        <v>0</v>
      </c>
      <c r="S42" s="81">
        <f t="shared" si="11"/>
        <v>0</v>
      </c>
      <c r="U42" s="43" t="s">
        <v>162</v>
      </c>
      <c r="V42" s="82" t="s">
        <v>139</v>
      </c>
      <c r="W42" s="59">
        <v>0</v>
      </c>
      <c r="X42" s="59" t="s">
        <v>301</v>
      </c>
      <c r="Y42" s="60">
        <v>0</v>
      </c>
      <c r="Z42" s="60" t="s">
        <v>295</v>
      </c>
      <c r="AA42" s="60">
        <v>0</v>
      </c>
      <c r="AB42" s="60" t="s">
        <v>285</v>
      </c>
      <c r="AC42" s="59">
        <v>1</v>
      </c>
    </row>
    <row r="43" spans="1:29" x14ac:dyDescent="0.25">
      <c r="A43" s="79" t="str">
        <f t="shared" si="5"/>
        <v>16</v>
      </c>
      <c r="B43" s="82" t="str">
        <f t="shared" si="6"/>
        <v>Aqil Sajjad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26</v>
      </c>
      <c r="P43" s="56">
        <f t="shared" si="8"/>
        <v>3</v>
      </c>
      <c r="Q43" s="56">
        <f t="shared" si="9"/>
        <v>5</v>
      </c>
      <c r="R43" s="87">
        <f t="shared" si="10"/>
        <v>3</v>
      </c>
      <c r="S43" s="81">
        <f t="shared" si="11"/>
        <v>0.11538461538461539</v>
      </c>
      <c r="U43" s="43" t="s">
        <v>163</v>
      </c>
      <c r="V43" s="82" t="s">
        <v>140</v>
      </c>
      <c r="W43" s="59">
        <v>3</v>
      </c>
      <c r="X43" s="59">
        <v>3</v>
      </c>
      <c r="Y43" s="60">
        <v>0.11538461538461539</v>
      </c>
      <c r="Z43" s="60" t="s">
        <v>138</v>
      </c>
      <c r="AA43" s="60">
        <v>0.42857142857142855</v>
      </c>
      <c r="AB43" s="60" t="s">
        <v>138</v>
      </c>
      <c r="AC43" s="59">
        <v>7</v>
      </c>
    </row>
    <row r="44" spans="1:29" x14ac:dyDescent="0.25">
      <c r="A44" s="79" t="str">
        <f t="shared" si="5"/>
        <v>17</v>
      </c>
      <c r="B44" s="82" t="str">
        <f t="shared" si="6"/>
        <v>Sengil Inkiala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3</v>
      </c>
      <c r="P44" s="56">
        <f t="shared" si="8"/>
        <v>1</v>
      </c>
      <c r="Q44" s="56">
        <f t="shared" si="9"/>
        <v>2</v>
      </c>
      <c r="R44" s="87">
        <f t="shared" si="10"/>
        <v>11</v>
      </c>
      <c r="S44" s="81">
        <f t="shared" si="11"/>
        <v>0.33333333333333331</v>
      </c>
      <c r="U44" s="43" t="s">
        <v>164</v>
      </c>
      <c r="V44" s="82" t="s">
        <v>102</v>
      </c>
      <c r="W44" s="59">
        <v>11</v>
      </c>
      <c r="X44" s="59">
        <v>11</v>
      </c>
      <c r="Y44" s="60">
        <v>0.33333333333333331</v>
      </c>
      <c r="Z44" s="60" t="s">
        <v>295</v>
      </c>
      <c r="AA44" s="60">
        <v>1.8333333333333333</v>
      </c>
      <c r="AB44" s="60" t="s">
        <v>138</v>
      </c>
      <c r="AC44" s="59">
        <v>6</v>
      </c>
    </row>
    <row r="45" spans="1:29" x14ac:dyDescent="0.25">
      <c r="A45" s="79" t="str">
        <f t="shared" si="5"/>
        <v>6</v>
      </c>
      <c r="B45" s="82" t="str">
        <f t="shared" si="6"/>
        <v>Justen Cantan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28</v>
      </c>
      <c r="P45" s="56">
        <f t="shared" si="8"/>
        <v>8</v>
      </c>
      <c r="Q45" s="56">
        <f t="shared" si="9"/>
        <v>4</v>
      </c>
      <c r="R45" s="87">
        <f t="shared" si="10"/>
        <v>39</v>
      </c>
      <c r="S45" s="81">
        <f t="shared" si="11"/>
        <v>0.2857142857142857</v>
      </c>
      <c r="U45" s="43" t="s">
        <v>165</v>
      </c>
      <c r="V45" s="82" t="s">
        <v>283</v>
      </c>
      <c r="W45" s="59">
        <v>39</v>
      </c>
      <c r="X45" s="59">
        <v>39</v>
      </c>
      <c r="Y45" s="60">
        <v>0.2857142857142857</v>
      </c>
      <c r="Z45" s="60" t="s">
        <v>138</v>
      </c>
      <c r="AA45" s="60">
        <v>5.5714285714285712</v>
      </c>
      <c r="AB45" s="60" t="s">
        <v>138</v>
      </c>
      <c r="AC45" s="59">
        <v>7</v>
      </c>
    </row>
    <row r="46" spans="1:29" x14ac:dyDescent="0.25">
      <c r="A46" s="79" t="str">
        <f t="shared" si="5"/>
        <v>39</v>
      </c>
      <c r="B46" s="82" t="str">
        <f t="shared" si="6"/>
        <v>Joey Duggan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4</v>
      </c>
      <c r="P46" s="56">
        <f t="shared" si="8"/>
        <v>0</v>
      </c>
      <c r="Q46" s="56">
        <f t="shared" si="9"/>
        <v>2</v>
      </c>
      <c r="R46" s="87">
        <f t="shared" si="10"/>
        <v>0</v>
      </c>
      <c r="S46" s="81">
        <f t="shared" si="11"/>
        <v>0</v>
      </c>
      <c r="U46" s="43" t="s">
        <v>166</v>
      </c>
      <c r="V46" s="82" t="s">
        <v>145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285</v>
      </c>
      <c r="AC46" s="59">
        <v>1</v>
      </c>
    </row>
    <row r="47" spans="1:29" x14ac:dyDescent="0.25">
      <c r="A47" s="79" t="str">
        <f t="shared" si="5"/>
        <v>9</v>
      </c>
      <c r="B47" s="82" t="str">
        <f t="shared" si="6"/>
        <v>Guy Zuccarello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21</v>
      </c>
      <c r="P47" s="56">
        <f t="shared" si="8"/>
        <v>4</v>
      </c>
      <c r="Q47" s="56">
        <f t="shared" si="9"/>
        <v>3</v>
      </c>
      <c r="R47" s="87">
        <f t="shared" si="10"/>
        <v>10</v>
      </c>
      <c r="S47" s="81">
        <f t="shared" si="11"/>
        <v>0.19047619047619047</v>
      </c>
      <c r="U47" s="43" t="s">
        <v>167</v>
      </c>
      <c r="V47" s="82" t="s">
        <v>129</v>
      </c>
      <c r="W47" s="59">
        <v>10</v>
      </c>
      <c r="X47" s="59">
        <v>10</v>
      </c>
      <c r="Y47" s="60">
        <v>0.19047619047619047</v>
      </c>
      <c r="Z47" s="60" t="s">
        <v>138</v>
      </c>
      <c r="AA47" s="60">
        <v>1.4285714285714286</v>
      </c>
      <c r="AB47" s="60" t="s">
        <v>138</v>
      </c>
      <c r="AC47" s="59">
        <v>7</v>
      </c>
    </row>
    <row r="48" spans="1:29" x14ac:dyDescent="0.25">
      <c r="A48" s="79" t="str">
        <f t="shared" si="5"/>
        <v>14</v>
      </c>
      <c r="B48" s="82" t="str">
        <f t="shared" si="6"/>
        <v>Joey Quinanilla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12</v>
      </c>
      <c r="P48" s="56">
        <f t="shared" si="8"/>
        <v>2</v>
      </c>
      <c r="Q48" s="56">
        <f t="shared" si="9"/>
        <v>3</v>
      </c>
      <c r="R48" s="87">
        <f t="shared" si="10"/>
        <v>0</v>
      </c>
      <c r="S48" s="81">
        <f t="shared" si="11"/>
        <v>0.16666666666666666</v>
      </c>
      <c r="U48" s="43" t="s">
        <v>168</v>
      </c>
      <c r="V48" s="82" t="s">
        <v>170</v>
      </c>
      <c r="W48" s="59">
        <v>0</v>
      </c>
      <c r="X48" s="59" t="s">
        <v>301</v>
      </c>
      <c r="Y48" s="60">
        <v>0.16666666666666666</v>
      </c>
      <c r="Z48" s="60" t="s">
        <v>295</v>
      </c>
      <c r="AA48" s="60">
        <v>0</v>
      </c>
      <c r="AB48" s="60" t="s">
        <v>138</v>
      </c>
      <c r="AC48" s="59">
        <v>4</v>
      </c>
    </row>
    <row r="49" spans="1:29" x14ac:dyDescent="0.25">
      <c r="A49" s="79" t="str">
        <f t="shared" si="5"/>
        <v>10</v>
      </c>
      <c r="B49" s="82" t="str">
        <f t="shared" si="6"/>
        <v>JJ Ward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17</v>
      </c>
      <c r="P49" s="56">
        <f t="shared" si="8"/>
        <v>4</v>
      </c>
      <c r="Q49" s="56">
        <f t="shared" si="9"/>
        <v>5</v>
      </c>
      <c r="R49" s="87">
        <f t="shared" si="10"/>
        <v>0</v>
      </c>
      <c r="S49" s="81">
        <f t="shared" si="11"/>
        <v>0.23529411764705882</v>
      </c>
      <c r="U49" s="43" t="s">
        <v>174</v>
      </c>
      <c r="V49" s="82" t="s">
        <v>128</v>
      </c>
      <c r="W49" s="59">
        <v>0</v>
      </c>
      <c r="X49" s="59" t="s">
        <v>301</v>
      </c>
      <c r="Y49" s="60">
        <v>0.23529411764705882</v>
      </c>
      <c r="Z49" s="60" t="s">
        <v>295</v>
      </c>
      <c r="AA49" s="60">
        <v>0</v>
      </c>
      <c r="AB49" s="60" t="s">
        <v>138</v>
      </c>
      <c r="AC49" s="59">
        <v>6</v>
      </c>
    </row>
    <row r="50" spans="1:29" ht="13.8" thickBot="1" x14ac:dyDescent="0.3">
      <c r="A50" s="79"/>
      <c r="B50" s="98"/>
      <c r="C50" s="99"/>
      <c r="D50" s="100"/>
      <c r="E50" s="100"/>
      <c r="F50" s="101"/>
      <c r="G50" s="99"/>
      <c r="H50" s="100"/>
      <c r="I50" s="100"/>
      <c r="J50" s="101"/>
      <c r="K50" s="99"/>
      <c r="L50" s="100"/>
      <c r="M50" s="100"/>
      <c r="N50" s="102"/>
      <c r="O50" s="103"/>
      <c r="P50" s="104"/>
      <c r="Q50" s="104"/>
      <c r="R50" s="105"/>
      <c r="S50" s="106"/>
      <c r="V50" s="92"/>
      <c r="W50" s="93"/>
      <c r="X50" s="93"/>
      <c r="Y50" s="91"/>
      <c r="Z50" s="91"/>
      <c r="AA50" s="91"/>
      <c r="AB50" s="91"/>
      <c r="AC50" s="62"/>
    </row>
    <row r="51" spans="1:29" ht="13.8" thickBot="1" x14ac:dyDescent="0.3">
      <c r="A51" s="18" t="s">
        <v>9</v>
      </c>
      <c r="B51" s="64" t="str">
        <f>B33</f>
        <v>Ron Cochran</v>
      </c>
      <c r="C51" s="65"/>
      <c r="D51" s="66"/>
      <c r="E51" s="66"/>
      <c r="F51" s="67"/>
      <c r="G51" s="65"/>
      <c r="H51" s="66"/>
      <c r="I51" s="66"/>
      <c r="J51" s="67"/>
      <c r="K51" s="65"/>
      <c r="L51" s="66"/>
      <c r="M51" s="66"/>
      <c r="N51" s="67"/>
      <c r="O51" s="32">
        <f>SUM(C15,G15,K15,O15,C33,G33,K33,O33,C51,G51,K51)</f>
        <v>166</v>
      </c>
      <c r="P51" s="21">
        <f>SUM(D15,H15,L15,P15,D33,H33,L33,P33,D51,H51,L51)</f>
        <v>43</v>
      </c>
      <c r="Q51" s="135">
        <f>SUM(E15,I15,M15,Q15,E33,I33,M33,Q33,E51,I51,M51)</f>
        <v>34</v>
      </c>
      <c r="R51" s="134"/>
      <c r="S51" s="136">
        <f>SUM(Q51/O51)</f>
        <v>0.20481927710843373</v>
      </c>
      <c r="V51" s="56" t="s">
        <v>23</v>
      </c>
      <c r="W51" s="59">
        <f>SUM(W39:W49)</f>
        <v>76</v>
      </c>
      <c r="X51" s="59">
        <f>SUM(X39:X49)</f>
        <v>76</v>
      </c>
      <c r="Y51" s="62"/>
      <c r="Z51" s="62"/>
      <c r="AA51" s="62"/>
      <c r="AB51" s="62"/>
      <c r="AC51" s="63"/>
    </row>
    <row r="52" spans="1:29" ht="13.8" thickBot="1" x14ac:dyDescent="0.3">
      <c r="A52" s="18"/>
      <c r="B52" s="28" t="s">
        <v>10</v>
      </c>
      <c r="C52" s="29">
        <f t="shared" ref="C52:O52" si="12">SUM(C39:C49)</f>
        <v>0</v>
      </c>
      <c r="D52" s="29">
        <f t="shared" si="12"/>
        <v>0</v>
      </c>
      <c r="E52" s="29">
        <f t="shared" si="12"/>
        <v>0</v>
      </c>
      <c r="F52" s="29">
        <f t="shared" si="12"/>
        <v>0</v>
      </c>
      <c r="G52" s="29">
        <f t="shared" si="12"/>
        <v>0</v>
      </c>
      <c r="H52" s="29">
        <f t="shared" si="12"/>
        <v>0</v>
      </c>
      <c r="I52" s="29">
        <f t="shared" si="12"/>
        <v>0</v>
      </c>
      <c r="J52" s="29">
        <f t="shared" si="12"/>
        <v>0</v>
      </c>
      <c r="K52" s="29">
        <f t="shared" si="12"/>
        <v>0</v>
      </c>
      <c r="L52" s="29">
        <f t="shared" si="12"/>
        <v>0</v>
      </c>
      <c r="M52" s="29">
        <f t="shared" si="12"/>
        <v>0</v>
      </c>
      <c r="N52" s="29">
        <f t="shared" si="12"/>
        <v>0</v>
      </c>
      <c r="O52" s="61">
        <f t="shared" si="12"/>
        <v>166</v>
      </c>
      <c r="P52" s="70">
        <f>SUM(P38:P49)</f>
        <v>43</v>
      </c>
      <c r="Q52" s="70">
        <f>SUM(Q38:Q49)</f>
        <v>34</v>
      </c>
      <c r="R52" s="70">
        <f>SUM(R38:R49)</f>
        <v>76</v>
      </c>
      <c r="S52" s="71">
        <f>AVERAGE(P52/O52)</f>
        <v>0.25903614457831325</v>
      </c>
      <c r="V52" s="68" t="s">
        <v>24</v>
      </c>
      <c r="W52" s="63"/>
      <c r="X52" s="63"/>
      <c r="Y52" s="69">
        <f>MAX(Y39:Y49)</f>
        <v>0.5</v>
      </c>
      <c r="Z52" s="69"/>
      <c r="AA52" s="69">
        <f>MAX(AA39:AA49)</f>
        <v>5.5714285714285712</v>
      </c>
      <c r="AB52" s="69"/>
      <c r="AC52" s="63"/>
    </row>
    <row r="53" spans="1:29" ht="13.8" thickBot="1" x14ac:dyDescent="0.3">
      <c r="A53" s="18"/>
      <c r="B53" s="28" t="s">
        <v>11</v>
      </c>
      <c r="C53" s="29">
        <f>SUM(O35,C52)</f>
        <v>166</v>
      </c>
      <c r="D53" s="29">
        <f>SUM(P35,D52)</f>
        <v>43</v>
      </c>
      <c r="E53" s="29">
        <f>SUM(Q35,E52)</f>
        <v>34</v>
      </c>
      <c r="F53" s="29">
        <f>SUM(R35,F52)</f>
        <v>76</v>
      </c>
      <c r="G53" s="29">
        <f t="shared" ref="G53:M53" si="13">SUM(C53,G52)</f>
        <v>166</v>
      </c>
      <c r="H53" s="29">
        <f t="shared" si="13"/>
        <v>43</v>
      </c>
      <c r="I53" s="29">
        <f t="shared" si="13"/>
        <v>34</v>
      </c>
      <c r="J53" s="29">
        <f t="shared" si="13"/>
        <v>76</v>
      </c>
      <c r="K53" s="29">
        <f t="shared" si="13"/>
        <v>166</v>
      </c>
      <c r="L53" s="29">
        <f t="shared" si="13"/>
        <v>43</v>
      </c>
      <c r="M53" s="29">
        <f t="shared" si="13"/>
        <v>34</v>
      </c>
      <c r="N53" s="29">
        <f>SUM(AA17,N52)</f>
        <v>0</v>
      </c>
      <c r="O53" s="72"/>
      <c r="P53" s="73"/>
      <c r="Q53" s="73"/>
      <c r="R53" s="73"/>
      <c r="S53" s="74"/>
      <c r="V53" s="68"/>
      <c r="W53" s="63"/>
      <c r="X53" s="63"/>
      <c r="Y53" s="69"/>
      <c r="Z53" s="69"/>
      <c r="AA53" s="69"/>
      <c r="AB53" s="69"/>
      <c r="AC53" s="63"/>
    </row>
    <row r="54" spans="1:29" ht="13.8" thickBot="1" x14ac:dyDescent="0.3">
      <c r="B54" s="50" t="s">
        <v>12</v>
      </c>
      <c r="C54" s="76"/>
      <c r="D54" s="77"/>
      <c r="E54" s="77"/>
      <c r="F54" s="78"/>
      <c r="G54" s="76"/>
      <c r="H54" s="77"/>
      <c r="I54" s="77"/>
      <c r="J54" s="78"/>
      <c r="K54" s="76"/>
      <c r="L54" s="77"/>
      <c r="M54" s="77"/>
      <c r="N54" s="78"/>
      <c r="O54" s="76"/>
      <c r="P54" s="77"/>
      <c r="Q54" s="77">
        <f>SUM(E18,I18,M18,Q18,E36,I36,M36,Q36,E54,I54,M54)</f>
        <v>0</v>
      </c>
      <c r="R54" s="78"/>
      <c r="Y54" s="63"/>
      <c r="Z54" s="63"/>
    </row>
    <row r="55" spans="1:29" x14ac:dyDescent="0.25">
      <c r="Y55" s="63"/>
      <c r="Z55" s="63"/>
      <c r="AC55" s="63"/>
    </row>
    <row r="56" spans="1:29" x14ac:dyDescent="0.25">
      <c r="A56" s="68" t="s">
        <v>25</v>
      </c>
      <c r="C56" s="13">
        <f>MAX(AC39:AC49)</f>
        <v>7</v>
      </c>
      <c r="E56" s="75" t="s">
        <v>26</v>
      </c>
      <c r="U56" s="39"/>
      <c r="V56" s="148"/>
      <c r="W56" s="148"/>
      <c r="X56" s="148"/>
      <c r="Y56" s="62"/>
      <c r="Z56" s="62"/>
      <c r="AA56" s="141"/>
      <c r="AB56" s="141"/>
      <c r="AC56" s="62"/>
    </row>
    <row r="57" spans="1:29" x14ac:dyDescent="0.25">
      <c r="E57" s="75"/>
      <c r="U57" s="39"/>
      <c r="V57" s="42"/>
      <c r="W57" s="62"/>
      <c r="X57" s="142"/>
      <c r="Y57" s="62"/>
      <c r="Z57" s="62"/>
      <c r="AA57" s="141"/>
      <c r="AB57" s="141"/>
      <c r="AC57" s="62"/>
    </row>
    <row r="58" spans="1:29" x14ac:dyDescent="0.25">
      <c r="U58" s="39"/>
      <c r="V58" s="42"/>
      <c r="W58" s="62"/>
      <c r="X58" s="143"/>
      <c r="Y58" s="62"/>
      <c r="Z58" s="62"/>
      <c r="AA58" s="141"/>
      <c r="AB58" s="141"/>
      <c r="AC58" s="62"/>
    </row>
    <row r="59" spans="1:29" x14ac:dyDescent="0.25">
      <c r="U59" s="39"/>
      <c r="V59" s="42"/>
      <c r="W59" s="62"/>
      <c r="X59" s="123"/>
      <c r="Y59" s="62"/>
      <c r="Z59" s="62"/>
      <c r="AA59" s="62"/>
      <c r="AB59" s="62"/>
      <c r="AC59" s="62"/>
    </row>
    <row r="60" spans="1:29" x14ac:dyDescent="0.25">
      <c r="U60" s="39"/>
      <c r="V60" s="42"/>
      <c r="W60" s="62"/>
      <c r="X60" s="123"/>
      <c r="Y60" s="62"/>
      <c r="Z60" s="39"/>
      <c r="AA60" s="39"/>
      <c r="AB60" s="39"/>
      <c r="AC60" s="39"/>
    </row>
    <row r="61" spans="1:29" x14ac:dyDescent="0.25">
      <c r="U61" s="39"/>
      <c r="V61" s="39"/>
      <c r="W61" s="39"/>
      <c r="X61" s="39"/>
      <c r="Y61" s="39"/>
      <c r="Z61" s="39"/>
      <c r="AA61" s="39"/>
      <c r="AB61" s="39"/>
      <c r="AC61" s="39"/>
    </row>
  </sheetData>
  <sheetProtection password="97AA" sheet="1" objects="1" scenarios="1"/>
  <mergeCells count="12">
    <mergeCell ref="V56:X56"/>
    <mergeCell ref="C37:E37"/>
    <mergeCell ref="G37:I37"/>
    <mergeCell ref="K37:M37"/>
    <mergeCell ref="O1:Q1"/>
    <mergeCell ref="C1:E1"/>
    <mergeCell ref="G1:I1"/>
    <mergeCell ref="K1:M1"/>
    <mergeCell ref="K19:M19"/>
    <mergeCell ref="C19:E19"/>
    <mergeCell ref="G19:I19"/>
    <mergeCell ref="O19:Q19"/>
  </mergeCells>
  <phoneticPr fontId="0" type="noConversion"/>
  <conditionalFormatting sqref="Y39:Z50">
    <cfRule type="cellIs" dxfId="29" priority="1" stopIfTrue="1" operator="equal">
      <formula>$Y$52</formula>
    </cfRule>
  </conditionalFormatting>
  <conditionalFormatting sqref="AA39:AB50">
    <cfRule type="cellIs" dxfId="28" priority="2" stopIfTrue="1" operator="equal">
      <formula>$AA$52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5045-497E-44F8-AEBC-6BF8F345AEAC}">
  <sheetPr codeName="Sheet22"/>
  <dimension ref="A1:AC58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157</v>
      </c>
      <c r="D1" s="145"/>
      <c r="E1" s="146"/>
      <c r="F1" s="4">
        <v>5</v>
      </c>
      <c r="G1" s="144" t="s">
        <v>159</v>
      </c>
      <c r="H1" s="145"/>
      <c r="I1" s="146"/>
      <c r="J1" s="4">
        <v>9</v>
      </c>
      <c r="K1" s="144" t="s">
        <v>31</v>
      </c>
      <c r="L1" s="145"/>
      <c r="M1" s="146"/>
      <c r="N1" s="4">
        <v>6</v>
      </c>
      <c r="O1" s="144" t="s">
        <v>38</v>
      </c>
      <c r="P1" s="145"/>
      <c r="Q1" s="146"/>
      <c r="R1" s="4">
        <v>12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190</v>
      </c>
      <c r="B3" s="82" t="s">
        <v>150</v>
      </c>
      <c r="C3" s="12">
        <v>5</v>
      </c>
      <c r="D3" s="13">
        <v>1</v>
      </c>
      <c r="E3" s="13">
        <v>3</v>
      </c>
      <c r="F3" s="14">
        <v>0</v>
      </c>
      <c r="G3" s="12">
        <v>1</v>
      </c>
      <c r="H3" s="13">
        <v>0</v>
      </c>
      <c r="I3" s="13">
        <v>1</v>
      </c>
      <c r="J3" s="14">
        <v>0</v>
      </c>
      <c r="K3" s="12"/>
      <c r="L3" s="13"/>
      <c r="M3" s="13"/>
      <c r="N3" s="14"/>
      <c r="O3" s="12"/>
      <c r="P3" s="13"/>
      <c r="Q3" s="13"/>
      <c r="R3" s="14"/>
      <c r="S3" s="17"/>
    </row>
    <row r="4" spans="1:19" x14ac:dyDescent="0.25">
      <c r="A4" s="79" t="s">
        <v>188</v>
      </c>
      <c r="B4" s="82" t="s">
        <v>191</v>
      </c>
      <c r="C4" s="12">
        <v>0</v>
      </c>
      <c r="D4" s="13">
        <v>0</v>
      </c>
      <c r="E4" s="13">
        <v>0</v>
      </c>
      <c r="F4" s="14">
        <v>3</v>
      </c>
      <c r="G4" s="12">
        <v>0</v>
      </c>
      <c r="H4" s="13">
        <v>0</v>
      </c>
      <c r="I4" s="13">
        <v>0</v>
      </c>
      <c r="J4" s="14">
        <v>1</v>
      </c>
      <c r="K4" s="12">
        <v>0</v>
      </c>
      <c r="L4" s="13">
        <v>0</v>
      </c>
      <c r="M4" s="13">
        <v>0</v>
      </c>
      <c r="N4" s="14">
        <v>0</v>
      </c>
      <c r="O4" s="12">
        <v>0</v>
      </c>
      <c r="P4" s="13">
        <v>0</v>
      </c>
      <c r="Q4" s="13">
        <v>0</v>
      </c>
      <c r="R4" s="14">
        <v>2</v>
      </c>
      <c r="S4" s="17"/>
    </row>
    <row r="5" spans="1:19" x14ac:dyDescent="0.25">
      <c r="A5" s="79" t="s">
        <v>180</v>
      </c>
      <c r="B5" s="119" t="s">
        <v>80</v>
      </c>
      <c r="C5" s="120">
        <v>4</v>
      </c>
      <c r="D5" s="13">
        <v>2</v>
      </c>
      <c r="E5" s="13">
        <v>0</v>
      </c>
      <c r="F5" s="14">
        <v>1</v>
      </c>
      <c r="G5" s="12">
        <v>4</v>
      </c>
      <c r="H5" s="13">
        <v>2</v>
      </c>
      <c r="I5" s="13">
        <v>0</v>
      </c>
      <c r="J5" s="14">
        <v>5</v>
      </c>
      <c r="K5" s="12">
        <v>2</v>
      </c>
      <c r="L5" s="13">
        <v>1</v>
      </c>
      <c r="M5" s="13">
        <v>0</v>
      </c>
      <c r="N5" s="14">
        <v>1</v>
      </c>
      <c r="O5" s="12"/>
      <c r="P5" s="13"/>
      <c r="Q5" s="13"/>
      <c r="R5" s="14"/>
      <c r="S5" s="17"/>
    </row>
    <row r="6" spans="1:19" x14ac:dyDescent="0.25">
      <c r="A6" s="79" t="s">
        <v>192</v>
      </c>
      <c r="B6" s="82" t="s">
        <v>193</v>
      </c>
      <c r="C6" s="12">
        <v>4</v>
      </c>
      <c r="D6" s="13">
        <v>2</v>
      </c>
      <c r="E6" s="13">
        <v>1</v>
      </c>
      <c r="F6" s="14">
        <v>0</v>
      </c>
      <c r="G6" s="12">
        <v>4</v>
      </c>
      <c r="H6" s="13">
        <v>0</v>
      </c>
      <c r="I6" s="13">
        <v>2</v>
      </c>
      <c r="J6" s="14">
        <v>0</v>
      </c>
      <c r="K6" s="12">
        <v>4</v>
      </c>
      <c r="L6" s="13">
        <v>3</v>
      </c>
      <c r="M6" s="13">
        <v>1</v>
      </c>
      <c r="N6" s="14">
        <v>0</v>
      </c>
      <c r="O6" s="12">
        <v>3</v>
      </c>
      <c r="P6" s="13">
        <v>0</v>
      </c>
      <c r="Q6" s="13">
        <v>1</v>
      </c>
      <c r="R6" s="14">
        <v>0</v>
      </c>
      <c r="S6" s="17" t="s">
        <v>8</v>
      </c>
    </row>
    <row r="7" spans="1:19" x14ac:dyDescent="0.25">
      <c r="A7" s="79" t="s">
        <v>181</v>
      </c>
      <c r="B7" s="82" t="s">
        <v>195</v>
      </c>
      <c r="C7" s="12">
        <v>4</v>
      </c>
      <c r="D7" s="13">
        <v>0</v>
      </c>
      <c r="E7" s="13">
        <v>3</v>
      </c>
      <c r="F7" s="14">
        <v>0</v>
      </c>
      <c r="G7" s="12">
        <v>4</v>
      </c>
      <c r="H7" s="13">
        <v>0</v>
      </c>
      <c r="I7" s="13">
        <v>1</v>
      </c>
      <c r="J7" s="14">
        <v>0</v>
      </c>
      <c r="K7" s="12">
        <v>4</v>
      </c>
      <c r="L7" s="13">
        <v>1</v>
      </c>
      <c r="M7" s="13">
        <v>3</v>
      </c>
      <c r="N7" s="14">
        <v>0</v>
      </c>
      <c r="O7" s="12">
        <v>3</v>
      </c>
      <c r="P7" s="13">
        <v>0</v>
      </c>
      <c r="Q7" s="13">
        <v>0</v>
      </c>
      <c r="R7" s="14">
        <v>0</v>
      </c>
      <c r="S7" s="17"/>
    </row>
    <row r="8" spans="1:19" x14ac:dyDescent="0.25">
      <c r="A8" s="79" t="s">
        <v>187</v>
      </c>
      <c r="B8" s="82" t="s">
        <v>96</v>
      </c>
      <c r="C8" s="12">
        <v>4</v>
      </c>
      <c r="D8" s="13">
        <v>1</v>
      </c>
      <c r="E8" s="13">
        <v>2</v>
      </c>
      <c r="F8" s="14">
        <v>3</v>
      </c>
      <c r="G8" s="12">
        <v>1</v>
      </c>
      <c r="H8" s="13">
        <v>0</v>
      </c>
      <c r="I8" s="13">
        <v>1</v>
      </c>
      <c r="J8" s="14">
        <v>2</v>
      </c>
      <c r="K8" s="12">
        <v>2</v>
      </c>
      <c r="L8" s="13">
        <v>1</v>
      </c>
      <c r="M8" s="13">
        <v>0</v>
      </c>
      <c r="N8" s="14">
        <v>2</v>
      </c>
      <c r="O8" s="12">
        <v>0</v>
      </c>
      <c r="P8" s="13">
        <v>0</v>
      </c>
      <c r="Q8" s="13">
        <v>0</v>
      </c>
      <c r="R8" s="14">
        <v>1</v>
      </c>
      <c r="S8" s="17"/>
    </row>
    <row r="9" spans="1:19" x14ac:dyDescent="0.25">
      <c r="A9" s="79" t="s">
        <v>164</v>
      </c>
      <c r="B9" s="82" t="s">
        <v>152</v>
      </c>
      <c r="C9" s="12">
        <v>4</v>
      </c>
      <c r="D9" s="13">
        <v>1</v>
      </c>
      <c r="E9" s="13">
        <v>0</v>
      </c>
      <c r="F9" s="14">
        <v>5</v>
      </c>
      <c r="G9" s="12">
        <v>3</v>
      </c>
      <c r="H9" s="13">
        <v>2</v>
      </c>
      <c r="I9" s="13">
        <v>0</v>
      </c>
      <c r="J9" s="14">
        <v>4</v>
      </c>
      <c r="K9" s="12">
        <v>4</v>
      </c>
      <c r="L9" s="13">
        <v>2</v>
      </c>
      <c r="M9" s="13">
        <v>1</v>
      </c>
      <c r="N9" s="14">
        <v>5</v>
      </c>
      <c r="O9" s="12">
        <v>3</v>
      </c>
      <c r="P9" s="13">
        <v>0</v>
      </c>
      <c r="Q9" s="13">
        <v>1</v>
      </c>
      <c r="R9" s="14">
        <v>3</v>
      </c>
      <c r="S9" s="17"/>
    </row>
    <row r="10" spans="1:19" x14ac:dyDescent="0.25">
      <c r="A10" s="79" t="s">
        <v>177</v>
      </c>
      <c r="B10" s="82" t="s">
        <v>97</v>
      </c>
      <c r="C10" s="12"/>
      <c r="D10" s="13"/>
      <c r="E10" s="13"/>
      <c r="F10" s="14"/>
      <c r="G10" s="12">
        <v>3</v>
      </c>
      <c r="H10" s="13">
        <v>1</v>
      </c>
      <c r="I10" s="13">
        <v>0</v>
      </c>
      <c r="J10" s="14">
        <v>0</v>
      </c>
      <c r="K10" s="12">
        <v>5</v>
      </c>
      <c r="L10" s="13">
        <v>2</v>
      </c>
      <c r="M10" s="13">
        <v>1</v>
      </c>
      <c r="N10" s="14">
        <v>2</v>
      </c>
      <c r="O10" s="12">
        <v>3</v>
      </c>
      <c r="P10" s="13">
        <v>0</v>
      </c>
      <c r="Q10" s="13">
        <v>1</v>
      </c>
      <c r="R10" s="14">
        <v>0</v>
      </c>
      <c r="S10" s="17"/>
    </row>
    <row r="11" spans="1:19" x14ac:dyDescent="0.25">
      <c r="A11" s="79" t="s">
        <v>162</v>
      </c>
      <c r="B11" s="82" t="s">
        <v>95</v>
      </c>
      <c r="C11" s="12"/>
      <c r="D11" s="13"/>
      <c r="E11" s="13"/>
      <c r="F11" s="14"/>
      <c r="G11" s="12">
        <v>3</v>
      </c>
      <c r="H11" s="13">
        <v>0</v>
      </c>
      <c r="I11" s="13">
        <v>1</v>
      </c>
      <c r="J11" s="14">
        <v>1</v>
      </c>
      <c r="K11" s="12">
        <v>2</v>
      </c>
      <c r="L11" s="13">
        <v>0</v>
      </c>
      <c r="M11" s="13">
        <v>1</v>
      </c>
      <c r="N11" s="14">
        <v>0</v>
      </c>
      <c r="O11" s="12">
        <v>3</v>
      </c>
      <c r="P11" s="13">
        <v>0</v>
      </c>
      <c r="Q11" s="13">
        <v>1</v>
      </c>
      <c r="R11" s="14">
        <v>1</v>
      </c>
      <c r="S11" s="17"/>
    </row>
    <row r="12" spans="1:19" x14ac:dyDescent="0.25">
      <c r="A12" s="79" t="s">
        <v>163</v>
      </c>
      <c r="B12" s="119" t="s">
        <v>284</v>
      </c>
      <c r="C12" s="12"/>
      <c r="D12" s="13"/>
      <c r="E12" s="13"/>
      <c r="F12" s="14"/>
      <c r="G12" s="12"/>
      <c r="H12" s="13"/>
      <c r="I12" s="13"/>
      <c r="J12" s="14"/>
      <c r="K12" s="12">
        <v>3</v>
      </c>
      <c r="L12" s="13">
        <v>1</v>
      </c>
      <c r="M12" s="13">
        <v>1</v>
      </c>
      <c r="N12" s="14">
        <v>2</v>
      </c>
      <c r="O12" s="12">
        <v>3</v>
      </c>
      <c r="P12" s="13">
        <v>0</v>
      </c>
      <c r="Q12" s="13">
        <v>2</v>
      </c>
      <c r="R12" s="14">
        <v>1</v>
      </c>
      <c r="S12" s="17"/>
    </row>
    <row r="13" spans="1:19" ht="13.8" thickBot="1" x14ac:dyDescent="0.3">
      <c r="A13" s="79"/>
      <c r="B13" s="98"/>
      <c r="C13" s="99"/>
      <c r="D13" s="100"/>
      <c r="E13" s="100"/>
      <c r="F13" s="101"/>
      <c r="G13" s="99"/>
      <c r="H13" s="100"/>
      <c r="I13" s="100"/>
      <c r="J13" s="101"/>
      <c r="K13" s="99"/>
      <c r="L13" s="100"/>
      <c r="M13" s="100"/>
      <c r="N13" s="101"/>
      <c r="O13" s="99"/>
      <c r="P13" s="100"/>
      <c r="Q13" s="100"/>
      <c r="R13" s="101"/>
      <c r="S13" s="17"/>
    </row>
    <row r="14" spans="1:19" ht="13.8" thickBot="1" x14ac:dyDescent="0.3">
      <c r="A14" s="18" t="s">
        <v>9</v>
      </c>
      <c r="B14" s="19" t="s">
        <v>263</v>
      </c>
      <c r="C14" s="20">
        <v>25</v>
      </c>
      <c r="D14" s="21">
        <v>7</v>
      </c>
      <c r="E14" s="21">
        <v>9</v>
      </c>
      <c r="F14" s="22">
        <v>12</v>
      </c>
      <c r="G14" s="20">
        <v>23</v>
      </c>
      <c r="H14" s="21">
        <v>5</v>
      </c>
      <c r="I14" s="21">
        <v>6</v>
      </c>
      <c r="J14" s="22">
        <v>13</v>
      </c>
      <c r="K14" s="20">
        <v>26</v>
      </c>
      <c r="L14" s="21">
        <v>11</v>
      </c>
      <c r="M14" s="21">
        <v>8</v>
      </c>
      <c r="N14" s="22">
        <v>12</v>
      </c>
      <c r="O14" s="20">
        <v>18</v>
      </c>
      <c r="P14" s="21">
        <v>0</v>
      </c>
      <c r="Q14" s="21">
        <v>6</v>
      </c>
      <c r="R14" s="22">
        <v>8</v>
      </c>
      <c r="S14" s="24"/>
    </row>
    <row r="15" spans="1:19" ht="13.8" thickBot="1" x14ac:dyDescent="0.3">
      <c r="A15" s="18"/>
      <c r="B15" s="28" t="s">
        <v>10</v>
      </c>
      <c r="C15" s="29">
        <f t="shared" ref="C15:R15" si="0">SUM(C3:C12)</f>
        <v>25</v>
      </c>
      <c r="D15" s="29">
        <f t="shared" si="0"/>
        <v>7</v>
      </c>
      <c r="E15" s="29">
        <f t="shared" si="0"/>
        <v>9</v>
      </c>
      <c r="F15" s="29">
        <f t="shared" si="0"/>
        <v>12</v>
      </c>
      <c r="G15" s="29">
        <f t="shared" si="0"/>
        <v>23</v>
      </c>
      <c r="H15" s="29">
        <f t="shared" si="0"/>
        <v>5</v>
      </c>
      <c r="I15" s="29">
        <f t="shared" si="0"/>
        <v>6</v>
      </c>
      <c r="J15" s="29">
        <f t="shared" si="0"/>
        <v>13</v>
      </c>
      <c r="K15" s="29">
        <f t="shared" si="0"/>
        <v>26</v>
      </c>
      <c r="L15" s="29">
        <f t="shared" si="0"/>
        <v>11</v>
      </c>
      <c r="M15" s="29">
        <f t="shared" si="0"/>
        <v>8</v>
      </c>
      <c r="N15" s="29">
        <f t="shared" si="0"/>
        <v>12</v>
      </c>
      <c r="O15" s="29">
        <f t="shared" si="0"/>
        <v>18</v>
      </c>
      <c r="P15" s="29">
        <f t="shared" si="0"/>
        <v>0</v>
      </c>
      <c r="Q15" s="29">
        <f t="shared" si="0"/>
        <v>6</v>
      </c>
      <c r="R15" s="28">
        <f t="shared" si="0"/>
        <v>8</v>
      </c>
      <c r="S15" s="24"/>
    </row>
    <row r="16" spans="1:19" ht="13.8" thickBot="1" x14ac:dyDescent="0.3">
      <c r="A16" s="18"/>
      <c r="B16" s="28" t="s">
        <v>11</v>
      </c>
      <c r="C16" s="30">
        <f>C15</f>
        <v>25</v>
      </c>
      <c r="D16" s="30">
        <f>D15</f>
        <v>7</v>
      </c>
      <c r="E16" s="30">
        <f>E15</f>
        <v>9</v>
      </c>
      <c r="F16" s="30">
        <f>F15</f>
        <v>12</v>
      </c>
      <c r="G16" s="30">
        <f t="shared" ref="G16:R16" si="1">SUM(C16,G15)</f>
        <v>48</v>
      </c>
      <c r="H16" s="30">
        <f t="shared" si="1"/>
        <v>12</v>
      </c>
      <c r="I16" s="30">
        <f t="shared" si="1"/>
        <v>15</v>
      </c>
      <c r="J16" s="30">
        <f t="shared" si="1"/>
        <v>25</v>
      </c>
      <c r="K16" s="30">
        <f t="shared" si="1"/>
        <v>74</v>
      </c>
      <c r="L16" s="30">
        <f t="shared" si="1"/>
        <v>23</v>
      </c>
      <c r="M16" s="30">
        <f t="shared" si="1"/>
        <v>23</v>
      </c>
      <c r="N16" s="30">
        <f t="shared" si="1"/>
        <v>37</v>
      </c>
      <c r="O16" s="31">
        <f t="shared" si="1"/>
        <v>92</v>
      </c>
      <c r="P16" s="30">
        <f t="shared" si="1"/>
        <v>23</v>
      </c>
      <c r="Q16" s="30">
        <f t="shared" si="1"/>
        <v>29</v>
      </c>
      <c r="R16" s="32">
        <f t="shared" si="1"/>
        <v>45</v>
      </c>
      <c r="S16" s="24"/>
    </row>
    <row r="17" spans="1:24" ht="13.8" thickBot="1" x14ac:dyDescent="0.3">
      <c r="A17" s="33"/>
      <c r="B17" s="34" t="s">
        <v>12</v>
      </c>
      <c r="C17" s="35"/>
      <c r="D17" s="36"/>
      <c r="E17" s="36">
        <v>0</v>
      </c>
      <c r="F17" s="36"/>
      <c r="G17" s="35"/>
      <c r="H17" s="36"/>
      <c r="I17" s="36">
        <v>0</v>
      </c>
      <c r="J17" s="36"/>
      <c r="K17" s="35"/>
      <c r="L17" s="36"/>
      <c r="M17" s="36">
        <v>0</v>
      </c>
      <c r="N17" s="36"/>
      <c r="O17" s="35"/>
      <c r="P17" s="36"/>
      <c r="Q17" s="36">
        <v>0</v>
      </c>
      <c r="R17" s="36"/>
      <c r="S17" s="37"/>
    </row>
    <row r="18" spans="1:24" ht="13.5" customHeight="1" thickBot="1" x14ac:dyDescent="0.35">
      <c r="A18" s="1" t="s">
        <v>0</v>
      </c>
      <c r="B18" s="2" t="s">
        <v>1</v>
      </c>
      <c r="C18" s="144" t="s">
        <v>28</v>
      </c>
      <c r="D18" s="145"/>
      <c r="E18" s="146"/>
      <c r="F18" s="4">
        <v>12</v>
      </c>
      <c r="G18" s="144" t="s">
        <v>30</v>
      </c>
      <c r="H18" s="145"/>
      <c r="I18" s="146"/>
      <c r="J18" s="4">
        <v>5</v>
      </c>
      <c r="K18" s="144" t="s">
        <v>155</v>
      </c>
      <c r="L18" s="145"/>
      <c r="M18" s="146"/>
      <c r="N18" s="4">
        <v>11</v>
      </c>
      <c r="O18" s="147"/>
      <c r="P18" s="145"/>
      <c r="Q18" s="146"/>
      <c r="R18" s="5"/>
      <c r="S18" s="38"/>
      <c r="U18" s="39"/>
      <c r="V18" s="40"/>
      <c r="W18" s="39"/>
      <c r="X18" s="39"/>
    </row>
    <row r="19" spans="1:24" ht="13.8" thickBot="1" x14ac:dyDescent="0.3">
      <c r="A19" s="7" t="s">
        <v>2</v>
      </c>
      <c r="B19" s="2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4</v>
      </c>
      <c r="H19" s="8" t="s">
        <v>5</v>
      </c>
      <c r="I19" s="8" t="s">
        <v>6</v>
      </c>
      <c r="J19" s="8" t="s">
        <v>7</v>
      </c>
      <c r="K19" s="8" t="s">
        <v>4</v>
      </c>
      <c r="L19" s="8" t="s">
        <v>5</v>
      </c>
      <c r="M19" s="8" t="s">
        <v>6</v>
      </c>
      <c r="N19" s="8" t="s">
        <v>7</v>
      </c>
      <c r="O19" s="9" t="s">
        <v>4</v>
      </c>
      <c r="P19" s="8" t="s">
        <v>5</v>
      </c>
      <c r="Q19" s="8" t="s">
        <v>6</v>
      </c>
      <c r="R19" s="3" t="s">
        <v>7</v>
      </c>
      <c r="S19" s="10"/>
      <c r="U19" s="39"/>
      <c r="V19" s="39"/>
      <c r="W19" s="39"/>
      <c r="X19" s="39"/>
    </row>
    <row r="20" spans="1:24" x14ac:dyDescent="0.25">
      <c r="A20" s="79" t="str">
        <f t="shared" ref="A20:B29" si="2">A3</f>
        <v>62</v>
      </c>
      <c r="B20" s="82" t="str">
        <f t="shared" si="2"/>
        <v>Jason Ackiss</v>
      </c>
      <c r="C20" s="12">
        <v>5</v>
      </c>
      <c r="D20" s="13">
        <v>0</v>
      </c>
      <c r="E20" s="13">
        <v>1</v>
      </c>
      <c r="F20" s="14">
        <v>1</v>
      </c>
      <c r="G20" s="12">
        <v>4</v>
      </c>
      <c r="H20" s="13">
        <v>3</v>
      </c>
      <c r="I20" s="13">
        <v>0</v>
      </c>
      <c r="J20" s="14">
        <v>0</v>
      </c>
      <c r="K20" s="12">
        <v>5</v>
      </c>
      <c r="L20" s="13">
        <v>2</v>
      </c>
      <c r="M20" s="13">
        <v>1</v>
      </c>
      <c r="N20" s="14">
        <v>1</v>
      </c>
      <c r="O20" s="15"/>
      <c r="P20" s="13"/>
      <c r="Q20" s="13"/>
      <c r="R20" s="16"/>
      <c r="S20" s="17"/>
      <c r="T20" s="94"/>
      <c r="U20" s="41"/>
      <c r="V20" s="42"/>
      <c r="W20" s="41"/>
      <c r="X20" s="39"/>
    </row>
    <row r="21" spans="1:24" ht="12.75" customHeight="1" x14ac:dyDescent="0.25">
      <c r="A21" s="79" t="str">
        <f t="shared" si="2"/>
        <v>3</v>
      </c>
      <c r="B21" s="82" t="str">
        <f t="shared" si="2"/>
        <v>Jon Caldwell</v>
      </c>
      <c r="C21" s="12"/>
      <c r="D21" s="13"/>
      <c r="E21" s="13"/>
      <c r="F21" s="14"/>
      <c r="G21" s="12">
        <v>0</v>
      </c>
      <c r="H21" s="13">
        <v>0</v>
      </c>
      <c r="I21" s="13">
        <v>0</v>
      </c>
      <c r="J21" s="14">
        <v>2</v>
      </c>
      <c r="K21" s="12">
        <v>0</v>
      </c>
      <c r="L21" s="13">
        <v>0</v>
      </c>
      <c r="M21" s="13">
        <v>0</v>
      </c>
      <c r="N21" s="14">
        <v>1</v>
      </c>
      <c r="O21" s="15"/>
      <c r="P21" s="13"/>
      <c r="Q21" s="13"/>
      <c r="R21" s="16"/>
      <c r="S21" s="17"/>
      <c r="T21" s="94"/>
      <c r="U21" s="43"/>
      <c r="V21" s="39"/>
      <c r="W21" s="39"/>
      <c r="X21" s="39"/>
    </row>
    <row r="22" spans="1:24" ht="12.75" customHeight="1" x14ac:dyDescent="0.25">
      <c r="A22" s="79" t="str">
        <f t="shared" si="2"/>
        <v>21</v>
      </c>
      <c r="B22" s="82" t="str">
        <f t="shared" si="2"/>
        <v>Thomas Todd</v>
      </c>
      <c r="C22" s="12">
        <v>4</v>
      </c>
      <c r="D22" s="13">
        <v>3</v>
      </c>
      <c r="E22" s="13">
        <v>0</v>
      </c>
      <c r="F22" s="14">
        <v>1</v>
      </c>
      <c r="G22" s="12">
        <v>2</v>
      </c>
      <c r="H22" s="13">
        <v>0</v>
      </c>
      <c r="I22" s="13">
        <v>0</v>
      </c>
      <c r="J22" s="14">
        <v>0</v>
      </c>
      <c r="K22" s="12">
        <v>2</v>
      </c>
      <c r="L22" s="13">
        <v>0</v>
      </c>
      <c r="M22" s="13">
        <v>0</v>
      </c>
      <c r="N22" s="14">
        <v>1</v>
      </c>
      <c r="O22" s="15"/>
      <c r="P22" s="13"/>
      <c r="Q22" s="13"/>
      <c r="R22" s="16"/>
      <c r="S22" s="17"/>
      <c r="T22" s="94"/>
      <c r="U22" s="43"/>
      <c r="V22" s="39"/>
      <c r="W22" s="39"/>
      <c r="X22" s="39"/>
    </row>
    <row r="23" spans="1:24" ht="12.75" customHeight="1" x14ac:dyDescent="0.25">
      <c r="A23" s="79" t="str">
        <f t="shared" si="2"/>
        <v>11</v>
      </c>
      <c r="B23" s="82" t="str">
        <f t="shared" si="2"/>
        <v>Marlon Stover</v>
      </c>
      <c r="C23" s="12"/>
      <c r="D23" s="13"/>
      <c r="E23" s="13"/>
      <c r="F23" s="14"/>
      <c r="G23" s="12">
        <v>4</v>
      </c>
      <c r="H23" s="13">
        <v>1</v>
      </c>
      <c r="I23" s="13">
        <v>1</v>
      </c>
      <c r="J23" s="14">
        <v>0</v>
      </c>
      <c r="K23" s="12">
        <v>2</v>
      </c>
      <c r="L23" s="13">
        <v>0</v>
      </c>
      <c r="M23" s="13">
        <v>0</v>
      </c>
      <c r="N23" s="14">
        <v>1</v>
      </c>
      <c r="O23" s="15"/>
      <c r="P23" s="13"/>
      <c r="Q23" s="13"/>
      <c r="R23" s="16"/>
      <c r="S23" s="17"/>
      <c r="T23" s="94"/>
      <c r="U23" s="43"/>
      <c r="V23" s="39"/>
      <c r="W23" s="44"/>
      <c r="X23" s="39"/>
    </row>
    <row r="24" spans="1:24" ht="12.75" customHeight="1" x14ac:dyDescent="0.25">
      <c r="A24" s="79" t="str">
        <f t="shared" si="2"/>
        <v>13</v>
      </c>
      <c r="B24" s="82" t="str">
        <f t="shared" si="2"/>
        <v>Tony Merriwether</v>
      </c>
      <c r="C24" s="12">
        <v>4</v>
      </c>
      <c r="D24" s="13">
        <v>1</v>
      </c>
      <c r="E24" s="13">
        <v>2</v>
      </c>
      <c r="F24" s="14">
        <v>1</v>
      </c>
      <c r="G24" s="12">
        <v>0</v>
      </c>
      <c r="H24" s="13">
        <v>0</v>
      </c>
      <c r="I24" s="13">
        <v>0</v>
      </c>
      <c r="J24" s="14">
        <v>0</v>
      </c>
      <c r="K24" s="12">
        <v>5</v>
      </c>
      <c r="L24" s="13">
        <v>1</v>
      </c>
      <c r="M24" s="13">
        <v>3</v>
      </c>
      <c r="N24" s="14">
        <v>1</v>
      </c>
      <c r="O24" s="15"/>
      <c r="P24" s="13"/>
      <c r="Q24" s="13"/>
      <c r="R24" s="16"/>
      <c r="S24" s="17"/>
      <c r="T24" s="94"/>
      <c r="U24" s="43"/>
      <c r="V24" s="39"/>
      <c r="W24" s="44"/>
      <c r="X24" s="39"/>
    </row>
    <row r="25" spans="1:24" ht="12.75" customHeight="1" x14ac:dyDescent="0.25">
      <c r="A25" s="79" t="str">
        <f t="shared" si="2"/>
        <v>15</v>
      </c>
      <c r="B25" s="82" t="str">
        <f t="shared" si="2"/>
        <v>Chuck Gilbert</v>
      </c>
      <c r="C25" s="12">
        <v>1</v>
      </c>
      <c r="D25" s="13">
        <v>0</v>
      </c>
      <c r="E25" s="13">
        <v>1</v>
      </c>
      <c r="F25" s="14">
        <v>0</v>
      </c>
      <c r="G25" s="12">
        <v>4</v>
      </c>
      <c r="H25" s="13">
        <v>0</v>
      </c>
      <c r="I25" s="13">
        <v>0</v>
      </c>
      <c r="J25" s="14">
        <v>4</v>
      </c>
      <c r="K25" s="12"/>
      <c r="L25" s="13"/>
      <c r="M25" s="13"/>
      <c r="N25" s="14"/>
      <c r="O25" s="15"/>
      <c r="P25" s="13"/>
      <c r="Q25" s="13"/>
      <c r="R25" s="16"/>
      <c r="S25" s="17" t="s">
        <v>8</v>
      </c>
      <c r="U25" s="43"/>
      <c r="V25" s="39"/>
      <c r="W25" s="44"/>
      <c r="X25" s="39"/>
    </row>
    <row r="26" spans="1:24" ht="12.75" customHeight="1" x14ac:dyDescent="0.25">
      <c r="A26" s="79" t="str">
        <f t="shared" si="2"/>
        <v>17</v>
      </c>
      <c r="B26" s="82" t="str">
        <f t="shared" si="2"/>
        <v>Nim Novakovic</v>
      </c>
      <c r="C26" s="12">
        <v>0</v>
      </c>
      <c r="D26" s="13">
        <v>0</v>
      </c>
      <c r="E26" s="13">
        <v>0</v>
      </c>
      <c r="F26" s="14">
        <v>5</v>
      </c>
      <c r="G26" s="12">
        <v>4</v>
      </c>
      <c r="H26" s="13">
        <v>1</v>
      </c>
      <c r="I26" s="13">
        <v>0</v>
      </c>
      <c r="J26" s="14">
        <v>3</v>
      </c>
      <c r="K26" s="12">
        <v>5</v>
      </c>
      <c r="L26" s="13">
        <v>1</v>
      </c>
      <c r="M26" s="13">
        <v>1</v>
      </c>
      <c r="N26" s="14">
        <v>7</v>
      </c>
      <c r="O26" s="15"/>
      <c r="P26" s="13"/>
      <c r="Q26" s="13"/>
      <c r="R26" s="16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7</v>
      </c>
      <c r="B27" s="82" t="str">
        <f t="shared" si="2"/>
        <v>James Monza</v>
      </c>
      <c r="C27" s="12">
        <v>4</v>
      </c>
      <c r="D27" s="13">
        <v>2</v>
      </c>
      <c r="E27" s="13">
        <v>1</v>
      </c>
      <c r="F27" s="14">
        <v>0</v>
      </c>
      <c r="G27" s="12">
        <v>2</v>
      </c>
      <c r="H27" s="13">
        <v>0</v>
      </c>
      <c r="I27" s="13">
        <v>1</v>
      </c>
      <c r="J27" s="14">
        <v>0</v>
      </c>
      <c r="K27" s="12">
        <v>5</v>
      </c>
      <c r="L27" s="13">
        <v>3</v>
      </c>
      <c r="M27" s="13">
        <v>2</v>
      </c>
      <c r="N27" s="14">
        <v>0</v>
      </c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23</v>
      </c>
      <c r="B28" s="82" t="str">
        <f t="shared" si="2"/>
        <v>Barney Fleming</v>
      </c>
      <c r="C28" s="12">
        <v>4</v>
      </c>
      <c r="D28" s="13">
        <v>0</v>
      </c>
      <c r="E28" s="13">
        <v>0</v>
      </c>
      <c r="F28" s="14">
        <v>0</v>
      </c>
      <c r="G28" s="12">
        <v>0</v>
      </c>
      <c r="H28" s="13">
        <v>0</v>
      </c>
      <c r="I28" s="13">
        <v>0</v>
      </c>
      <c r="J28" s="14">
        <v>1</v>
      </c>
      <c r="K28" s="12">
        <v>2</v>
      </c>
      <c r="L28" s="13">
        <v>0</v>
      </c>
      <c r="M28" s="13">
        <v>2</v>
      </c>
      <c r="N28" s="14">
        <v>1</v>
      </c>
      <c r="O28" s="15"/>
      <c r="P28" s="13"/>
      <c r="Q28" s="13"/>
      <c r="R28" s="16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16</v>
      </c>
      <c r="B29" s="82" t="str">
        <f t="shared" si="2"/>
        <v>John Ingram</v>
      </c>
      <c r="C29" s="12">
        <v>3</v>
      </c>
      <c r="D29" s="13">
        <v>1</v>
      </c>
      <c r="E29" s="13">
        <v>2</v>
      </c>
      <c r="F29" s="14">
        <v>0</v>
      </c>
      <c r="G29" s="12">
        <v>4</v>
      </c>
      <c r="H29" s="13">
        <v>1</v>
      </c>
      <c r="I29" s="13">
        <v>1</v>
      </c>
      <c r="J29" s="14">
        <v>0</v>
      </c>
      <c r="K29" s="12">
        <v>3</v>
      </c>
      <c r="L29" s="13">
        <v>1</v>
      </c>
      <c r="M29" s="13">
        <v>1</v>
      </c>
      <c r="N29" s="14">
        <v>0</v>
      </c>
      <c r="O29" s="15"/>
      <c r="P29" s="13"/>
      <c r="Q29" s="13"/>
      <c r="R29" s="16"/>
      <c r="S29" s="17"/>
      <c r="T29" s="94"/>
      <c r="U29" s="43"/>
      <c r="V29" s="39"/>
      <c r="W29" s="44"/>
      <c r="X29" s="39"/>
    </row>
    <row r="30" spans="1:24" ht="13.8" thickBot="1" x14ac:dyDescent="0.3">
      <c r="A30" s="79"/>
      <c r="B30" s="83"/>
      <c r="C30" s="99"/>
      <c r="D30" s="100"/>
      <c r="E30" s="100"/>
      <c r="F30" s="101"/>
      <c r="G30" s="99"/>
      <c r="H30" s="100"/>
      <c r="I30" s="100"/>
      <c r="J30" s="101"/>
      <c r="K30" s="99"/>
      <c r="L30" s="100"/>
      <c r="M30" s="100"/>
      <c r="N30" s="101"/>
      <c r="O30" s="128"/>
      <c r="P30" s="100"/>
      <c r="Q30" s="100"/>
      <c r="R30" s="102"/>
      <c r="S30" s="17"/>
      <c r="U30" s="43"/>
      <c r="V30" s="39"/>
      <c r="W30" s="39"/>
      <c r="X30" s="39"/>
    </row>
    <row r="31" spans="1:24" ht="13.8" thickBot="1" x14ac:dyDescent="0.3">
      <c r="A31" s="18" t="s">
        <v>9</v>
      </c>
      <c r="B31" s="19" t="str">
        <f>B14</f>
        <v>Herb Everette</v>
      </c>
      <c r="C31" s="20">
        <v>25</v>
      </c>
      <c r="D31" s="21">
        <v>7</v>
      </c>
      <c r="E31" s="21">
        <v>7</v>
      </c>
      <c r="F31" s="22">
        <v>8</v>
      </c>
      <c r="G31" s="20">
        <v>24</v>
      </c>
      <c r="H31" s="21">
        <v>6</v>
      </c>
      <c r="I31" s="21">
        <v>3</v>
      </c>
      <c r="J31" s="22">
        <v>10</v>
      </c>
      <c r="K31" s="20">
        <v>29</v>
      </c>
      <c r="L31" s="21">
        <v>8</v>
      </c>
      <c r="M31" s="21">
        <v>10</v>
      </c>
      <c r="N31" s="22">
        <v>13</v>
      </c>
      <c r="O31" s="20"/>
      <c r="P31" s="21"/>
      <c r="Q31" s="21"/>
      <c r="R31" s="23"/>
      <c r="S31" s="24"/>
      <c r="U31" s="39"/>
      <c r="V31" s="39"/>
      <c r="W31" s="39"/>
      <c r="X31" s="39"/>
    </row>
    <row r="32" spans="1:24" ht="13.8" thickBot="1" x14ac:dyDescent="0.3">
      <c r="A32" s="18"/>
      <c r="B32" s="28" t="s">
        <v>10</v>
      </c>
      <c r="C32" s="29">
        <f t="shared" ref="C32:R32" si="3">SUM(C20:C29)</f>
        <v>25</v>
      </c>
      <c r="D32" s="29">
        <f t="shared" si="3"/>
        <v>7</v>
      </c>
      <c r="E32" s="29">
        <f t="shared" si="3"/>
        <v>7</v>
      </c>
      <c r="F32" s="29">
        <f t="shared" si="3"/>
        <v>8</v>
      </c>
      <c r="G32" s="29">
        <f t="shared" si="3"/>
        <v>24</v>
      </c>
      <c r="H32" s="29">
        <f t="shared" si="3"/>
        <v>6</v>
      </c>
      <c r="I32" s="29">
        <f t="shared" si="3"/>
        <v>3</v>
      </c>
      <c r="J32" s="29">
        <f t="shared" si="3"/>
        <v>10</v>
      </c>
      <c r="K32" s="29">
        <f t="shared" si="3"/>
        <v>29</v>
      </c>
      <c r="L32" s="29">
        <f t="shared" si="3"/>
        <v>8</v>
      </c>
      <c r="M32" s="29">
        <f t="shared" si="3"/>
        <v>10</v>
      </c>
      <c r="N32" s="29">
        <f t="shared" si="3"/>
        <v>13</v>
      </c>
      <c r="O32" s="29">
        <f t="shared" si="3"/>
        <v>0</v>
      </c>
      <c r="P32" s="29">
        <f t="shared" si="3"/>
        <v>0</v>
      </c>
      <c r="Q32" s="29">
        <f t="shared" si="3"/>
        <v>0</v>
      </c>
      <c r="R32" s="28">
        <f t="shared" si="3"/>
        <v>0</v>
      </c>
      <c r="S32" s="24"/>
      <c r="U32" s="39"/>
      <c r="V32" s="39"/>
      <c r="W32" s="39"/>
      <c r="X32" s="39"/>
    </row>
    <row r="33" spans="1:29" ht="13.8" thickBot="1" x14ac:dyDescent="0.3">
      <c r="A33" s="18"/>
      <c r="B33" s="28" t="s">
        <v>11</v>
      </c>
      <c r="C33" s="30">
        <f>SUM(O16,C32)</f>
        <v>117</v>
      </c>
      <c r="D33" s="30">
        <f>SUM(P16,D32)</f>
        <v>30</v>
      </c>
      <c r="E33" s="30">
        <f>SUM(Q16,E32)</f>
        <v>36</v>
      </c>
      <c r="F33" s="30">
        <f>SUM(R16,F32)</f>
        <v>53</v>
      </c>
      <c r="G33" s="30">
        <f t="shared" ref="G33:R33" si="4">SUM(C33,G32)</f>
        <v>141</v>
      </c>
      <c r="H33" s="30">
        <f t="shared" si="4"/>
        <v>36</v>
      </c>
      <c r="I33" s="30">
        <f t="shared" si="4"/>
        <v>39</v>
      </c>
      <c r="J33" s="30">
        <f t="shared" si="4"/>
        <v>63</v>
      </c>
      <c r="K33" s="30">
        <f t="shared" si="4"/>
        <v>170</v>
      </c>
      <c r="L33" s="30">
        <f t="shared" si="4"/>
        <v>44</v>
      </c>
      <c r="M33" s="30">
        <f t="shared" si="4"/>
        <v>49</v>
      </c>
      <c r="N33" s="30">
        <f t="shared" si="4"/>
        <v>76</v>
      </c>
      <c r="O33" s="31">
        <f t="shared" si="4"/>
        <v>170</v>
      </c>
      <c r="P33" s="30">
        <f t="shared" si="4"/>
        <v>44</v>
      </c>
      <c r="Q33" s="30">
        <f t="shared" si="4"/>
        <v>49</v>
      </c>
      <c r="R33" s="32">
        <f t="shared" si="4"/>
        <v>76</v>
      </c>
      <c r="S33" s="45"/>
      <c r="U33" s="39"/>
      <c r="V33" s="39"/>
      <c r="W33" s="39"/>
      <c r="X33" s="39"/>
    </row>
    <row r="34" spans="1:29" ht="13.8" thickBot="1" x14ac:dyDescent="0.3">
      <c r="A34" s="33"/>
      <c r="B34" s="34" t="s">
        <v>12</v>
      </c>
      <c r="C34" s="35"/>
      <c r="D34" s="36"/>
      <c r="E34" s="36"/>
      <c r="F34" s="36"/>
      <c r="G34" s="35"/>
      <c r="H34" s="36"/>
      <c r="I34" s="36"/>
      <c r="J34" s="36"/>
      <c r="K34" s="35"/>
      <c r="L34" s="36"/>
      <c r="M34" s="36"/>
      <c r="N34" s="36"/>
      <c r="O34" s="35"/>
      <c r="P34" s="36"/>
      <c r="Q34" s="36"/>
      <c r="R34" s="46"/>
      <c r="S34" s="47"/>
      <c r="V34" s="48" t="s">
        <v>13</v>
      </c>
    </row>
    <row r="35" spans="1:29" ht="13.8" thickBot="1" x14ac:dyDescent="0.3">
      <c r="A35" s="1" t="s">
        <v>0</v>
      </c>
      <c r="B35" s="28" t="s">
        <v>1</v>
      </c>
      <c r="C35" s="144"/>
      <c r="D35" s="145"/>
      <c r="E35" s="146"/>
      <c r="F35" s="49"/>
      <c r="G35" s="144"/>
      <c r="H35" s="145"/>
      <c r="I35" s="146"/>
      <c r="J35" s="49"/>
      <c r="K35" s="144"/>
      <c r="L35" s="145"/>
      <c r="M35" s="149"/>
      <c r="N35" s="50"/>
      <c r="O35" s="51" t="s">
        <v>14</v>
      </c>
      <c r="P35" s="52"/>
      <c r="Q35" s="4"/>
      <c r="R35" s="53">
        <f>SUM(F1,J1,N1,R1,F18,J18,N18,R18,F35,J35,N35)</f>
        <v>60</v>
      </c>
      <c r="S35" s="54" t="s">
        <v>15</v>
      </c>
    </row>
    <row r="36" spans="1:29" ht="13.8" thickBot="1" x14ac:dyDescent="0.3">
      <c r="A36" s="7" t="s">
        <v>2</v>
      </c>
      <c r="B36" s="2" t="s">
        <v>3</v>
      </c>
      <c r="C36" s="8" t="s">
        <v>4</v>
      </c>
      <c r="D36" s="8" t="s">
        <v>5</v>
      </c>
      <c r="E36" s="8" t="s">
        <v>6</v>
      </c>
      <c r="F36" s="8" t="s">
        <v>7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4</v>
      </c>
      <c r="L36" s="8" t="s">
        <v>16</v>
      </c>
      <c r="M36" s="8" t="s">
        <v>6</v>
      </c>
      <c r="N36" s="8" t="s">
        <v>7</v>
      </c>
      <c r="O36" s="1" t="s">
        <v>4</v>
      </c>
      <c r="P36" s="1" t="s">
        <v>5</v>
      </c>
      <c r="Q36" s="1" t="s">
        <v>6</v>
      </c>
      <c r="R36" s="1" t="s">
        <v>7</v>
      </c>
      <c r="S36" s="55" t="s">
        <v>17</v>
      </c>
      <c r="U36" s="41" t="s">
        <v>18</v>
      </c>
      <c r="V36" s="56" t="s">
        <v>19</v>
      </c>
      <c r="W36" s="57" t="s">
        <v>7</v>
      </c>
      <c r="X36" s="57" t="s">
        <v>20</v>
      </c>
      <c r="Y36" s="57" t="s">
        <v>21</v>
      </c>
      <c r="Z36" s="57" t="s">
        <v>27</v>
      </c>
      <c r="AA36" s="57" t="s">
        <v>300</v>
      </c>
      <c r="AB36" s="57" t="s">
        <v>27</v>
      </c>
      <c r="AC36" s="57" t="s">
        <v>22</v>
      </c>
    </row>
    <row r="37" spans="1:29" ht="13.8" thickTop="1" x14ac:dyDescent="0.25">
      <c r="A37" s="79" t="str">
        <f t="shared" ref="A37:A46" si="5">A3</f>
        <v>62</v>
      </c>
      <c r="B37" s="82" t="str">
        <f t="shared" ref="B37:B46" si="6">B20</f>
        <v>Jason Ackiss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58">
        <f t="shared" ref="O37:O46" si="7">SUM(C3,G3,K3,O3,C20,G20,K20,O20,C37,G37,K37)</f>
        <v>20</v>
      </c>
      <c r="P37" s="84">
        <f t="shared" ref="P37:P46" si="8">SUM(D3,H3,L3,P3,D20,H20,L20,P20,D37,H37,L37)</f>
        <v>6</v>
      </c>
      <c r="Q37" s="84">
        <f t="shared" ref="Q37:Q46" si="9">SUM(E3,I3,M3,Q3,E20,I20,M20,Q20,E37,I37,M37)</f>
        <v>6</v>
      </c>
      <c r="R37" s="85">
        <f t="shared" ref="R37:R46" si="10">SUM(F3,J3,N3,R3,F20,J20,N20,R20,F37,J37,N37)</f>
        <v>2</v>
      </c>
      <c r="S37" s="80">
        <f>IF(O37=0,0,AVERAGE(P37/O37))</f>
        <v>0.3</v>
      </c>
      <c r="U37" s="43" t="s">
        <v>190</v>
      </c>
      <c r="V37" s="82" t="s">
        <v>150</v>
      </c>
      <c r="W37" s="59">
        <v>2</v>
      </c>
      <c r="X37" s="59">
        <v>2</v>
      </c>
      <c r="Y37" s="60">
        <v>0.3</v>
      </c>
      <c r="Z37" s="60" t="s">
        <v>138</v>
      </c>
      <c r="AA37" s="60">
        <v>0.4</v>
      </c>
      <c r="AB37" s="60" t="s">
        <v>138</v>
      </c>
      <c r="AC37" s="59">
        <v>5</v>
      </c>
    </row>
    <row r="38" spans="1:29" x14ac:dyDescent="0.25">
      <c r="A38" s="79" t="str">
        <f t="shared" si="5"/>
        <v>3</v>
      </c>
      <c r="B38" s="82" t="str">
        <f t="shared" si="6"/>
        <v>Jon Caldwell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0</v>
      </c>
      <c r="P38" s="56">
        <f t="shared" si="8"/>
        <v>0</v>
      </c>
      <c r="Q38" s="56">
        <f t="shared" si="9"/>
        <v>0</v>
      </c>
      <c r="R38" s="87">
        <f t="shared" si="10"/>
        <v>9</v>
      </c>
      <c r="S38" s="81">
        <f t="shared" ref="S38:S46" si="11">IF(O38=0,0,AVERAGE(P38/O38))</f>
        <v>0</v>
      </c>
      <c r="U38" s="43" t="s">
        <v>188</v>
      </c>
      <c r="V38" s="82" t="s">
        <v>191</v>
      </c>
      <c r="W38" s="59">
        <v>9</v>
      </c>
      <c r="X38" s="59">
        <v>9</v>
      </c>
      <c r="Y38" s="60">
        <v>0</v>
      </c>
      <c r="Z38" s="60" t="s">
        <v>295</v>
      </c>
      <c r="AA38" s="60">
        <v>1.5</v>
      </c>
      <c r="AB38" s="60" t="s">
        <v>138</v>
      </c>
      <c r="AC38" s="59">
        <v>6</v>
      </c>
    </row>
    <row r="39" spans="1:29" x14ac:dyDescent="0.25">
      <c r="A39" s="79" t="str">
        <f t="shared" si="5"/>
        <v>21</v>
      </c>
      <c r="B39" s="82" t="str">
        <f t="shared" si="6"/>
        <v>Thomas Todd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18</v>
      </c>
      <c r="P39" s="56">
        <f t="shared" si="8"/>
        <v>8</v>
      </c>
      <c r="Q39" s="56">
        <f t="shared" si="9"/>
        <v>0</v>
      </c>
      <c r="R39" s="87">
        <f t="shared" si="10"/>
        <v>9</v>
      </c>
      <c r="S39" s="81">
        <f t="shared" si="11"/>
        <v>0.44444444444444442</v>
      </c>
      <c r="U39" s="43" t="s">
        <v>180</v>
      </c>
      <c r="V39" s="82" t="s">
        <v>80</v>
      </c>
      <c r="W39" s="59">
        <v>9</v>
      </c>
      <c r="X39" s="59">
        <v>9</v>
      </c>
      <c r="Y39" s="60">
        <v>0.44444444444444442</v>
      </c>
      <c r="Z39" s="60" t="s">
        <v>295</v>
      </c>
      <c r="AA39" s="60">
        <v>1.5</v>
      </c>
      <c r="AB39" s="60" t="s">
        <v>138</v>
      </c>
      <c r="AC39" s="59">
        <v>6</v>
      </c>
    </row>
    <row r="40" spans="1:29" x14ac:dyDescent="0.25">
      <c r="A40" s="79" t="str">
        <f t="shared" si="5"/>
        <v>11</v>
      </c>
      <c r="B40" s="82" t="str">
        <f t="shared" si="6"/>
        <v>Marlon Stover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86">
        <f t="shared" si="7"/>
        <v>21</v>
      </c>
      <c r="P40" s="56">
        <f t="shared" si="8"/>
        <v>6</v>
      </c>
      <c r="Q40" s="56">
        <f t="shared" si="9"/>
        <v>6</v>
      </c>
      <c r="R40" s="87">
        <f t="shared" si="10"/>
        <v>1</v>
      </c>
      <c r="S40" s="81">
        <f t="shared" si="11"/>
        <v>0.2857142857142857</v>
      </c>
      <c r="U40" s="43" t="s">
        <v>192</v>
      </c>
      <c r="V40" s="82" t="s">
        <v>193</v>
      </c>
      <c r="W40" s="59">
        <v>1</v>
      </c>
      <c r="X40" s="59">
        <v>1</v>
      </c>
      <c r="Y40" s="60">
        <v>0.2857142857142857</v>
      </c>
      <c r="Z40" s="60" t="s">
        <v>138</v>
      </c>
      <c r="AA40" s="60">
        <v>0.16666666666666666</v>
      </c>
      <c r="AB40" s="60" t="s">
        <v>138</v>
      </c>
      <c r="AC40" s="59">
        <v>6</v>
      </c>
    </row>
    <row r="41" spans="1:29" x14ac:dyDescent="0.25">
      <c r="A41" s="79" t="str">
        <f t="shared" si="5"/>
        <v>13</v>
      </c>
      <c r="B41" s="82" t="str">
        <f t="shared" si="6"/>
        <v>Tony Merriwether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86">
        <f t="shared" si="7"/>
        <v>24</v>
      </c>
      <c r="P41" s="56">
        <f t="shared" si="8"/>
        <v>3</v>
      </c>
      <c r="Q41" s="56">
        <f t="shared" si="9"/>
        <v>12</v>
      </c>
      <c r="R41" s="87">
        <f t="shared" si="10"/>
        <v>2</v>
      </c>
      <c r="S41" s="81">
        <f t="shared" si="11"/>
        <v>0.125</v>
      </c>
      <c r="U41" s="43" t="s">
        <v>181</v>
      </c>
      <c r="V41" s="82" t="s">
        <v>195</v>
      </c>
      <c r="W41" s="59">
        <v>2</v>
      </c>
      <c r="X41" s="59">
        <v>2</v>
      </c>
      <c r="Y41" s="60">
        <v>0.125</v>
      </c>
      <c r="Z41" s="60" t="s">
        <v>138</v>
      </c>
      <c r="AA41" s="60">
        <v>0.2857142857142857</v>
      </c>
      <c r="AB41" s="60" t="s">
        <v>138</v>
      </c>
      <c r="AC41" s="59">
        <v>7</v>
      </c>
    </row>
    <row r="42" spans="1:29" x14ac:dyDescent="0.25">
      <c r="A42" s="79" t="str">
        <f t="shared" si="5"/>
        <v>15</v>
      </c>
      <c r="B42" s="82" t="str">
        <f t="shared" si="6"/>
        <v>Chuck Gilbert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7"/>
        <v>12</v>
      </c>
      <c r="P42" s="56">
        <f t="shared" si="8"/>
        <v>2</v>
      </c>
      <c r="Q42" s="56">
        <f t="shared" si="9"/>
        <v>4</v>
      </c>
      <c r="R42" s="87">
        <f t="shared" si="10"/>
        <v>12</v>
      </c>
      <c r="S42" s="81">
        <f t="shared" si="11"/>
        <v>0.16666666666666666</v>
      </c>
      <c r="U42" s="43" t="s">
        <v>187</v>
      </c>
      <c r="V42" s="82" t="s">
        <v>96</v>
      </c>
      <c r="W42" s="59">
        <v>12</v>
      </c>
      <c r="X42" s="59">
        <v>12</v>
      </c>
      <c r="Y42" s="60">
        <v>0.16666666666666666</v>
      </c>
      <c r="Z42" s="60" t="s">
        <v>295</v>
      </c>
      <c r="AA42" s="60">
        <v>2</v>
      </c>
      <c r="AB42" s="60" t="s">
        <v>138</v>
      </c>
      <c r="AC42" s="59">
        <v>6</v>
      </c>
    </row>
    <row r="43" spans="1:29" x14ac:dyDescent="0.25">
      <c r="A43" s="79" t="str">
        <f t="shared" si="5"/>
        <v>17</v>
      </c>
      <c r="B43" s="82" t="str">
        <f t="shared" si="6"/>
        <v>Nim Novakovic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86">
        <f t="shared" si="7"/>
        <v>23</v>
      </c>
      <c r="P43" s="56">
        <f t="shared" si="8"/>
        <v>7</v>
      </c>
      <c r="Q43" s="56">
        <f t="shared" si="9"/>
        <v>3</v>
      </c>
      <c r="R43" s="87">
        <f t="shared" si="10"/>
        <v>32</v>
      </c>
      <c r="S43" s="81">
        <f t="shared" si="11"/>
        <v>0.30434782608695654</v>
      </c>
      <c r="U43" s="43" t="s">
        <v>164</v>
      </c>
      <c r="V43" s="82" t="s">
        <v>152</v>
      </c>
      <c r="W43" s="59">
        <v>32</v>
      </c>
      <c r="X43" s="59">
        <v>32</v>
      </c>
      <c r="Y43" s="60">
        <v>0.30434782608695654</v>
      </c>
      <c r="Z43" s="60" t="s">
        <v>138</v>
      </c>
      <c r="AA43" s="60">
        <v>4.5714285714285712</v>
      </c>
      <c r="AB43" s="60" t="s">
        <v>138</v>
      </c>
      <c r="AC43" s="59">
        <v>7</v>
      </c>
    </row>
    <row r="44" spans="1:29" x14ac:dyDescent="0.25">
      <c r="A44" s="79" t="str">
        <f t="shared" si="5"/>
        <v>7</v>
      </c>
      <c r="B44" s="82" t="str">
        <f t="shared" si="6"/>
        <v>James Monza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22</v>
      </c>
      <c r="P44" s="56">
        <f t="shared" si="8"/>
        <v>8</v>
      </c>
      <c r="Q44" s="56">
        <f t="shared" si="9"/>
        <v>6</v>
      </c>
      <c r="R44" s="87">
        <f t="shared" si="10"/>
        <v>2</v>
      </c>
      <c r="S44" s="81">
        <f t="shared" si="11"/>
        <v>0.36363636363636365</v>
      </c>
      <c r="U44" s="43" t="s">
        <v>177</v>
      </c>
      <c r="V44" s="82" t="s">
        <v>97</v>
      </c>
      <c r="W44" s="59">
        <v>2</v>
      </c>
      <c r="X44" s="59">
        <v>2</v>
      </c>
      <c r="Y44" s="60">
        <v>0.36363636363636365</v>
      </c>
      <c r="Z44" s="60" t="s">
        <v>138</v>
      </c>
      <c r="AA44" s="60">
        <v>0.33333333333333331</v>
      </c>
      <c r="AB44" s="60" t="s">
        <v>138</v>
      </c>
      <c r="AC44" s="59">
        <v>6</v>
      </c>
    </row>
    <row r="45" spans="1:29" x14ac:dyDescent="0.25">
      <c r="A45" s="79" t="str">
        <f t="shared" si="5"/>
        <v>23</v>
      </c>
      <c r="B45" s="82" t="str">
        <f t="shared" si="6"/>
        <v>Barney Fleming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14</v>
      </c>
      <c r="P45" s="56">
        <f t="shared" si="8"/>
        <v>0</v>
      </c>
      <c r="Q45" s="56">
        <f t="shared" si="9"/>
        <v>5</v>
      </c>
      <c r="R45" s="87">
        <f t="shared" si="10"/>
        <v>4</v>
      </c>
      <c r="S45" s="81">
        <f t="shared" si="11"/>
        <v>0</v>
      </c>
      <c r="U45" s="43" t="s">
        <v>162</v>
      </c>
      <c r="V45" s="82" t="s">
        <v>95</v>
      </c>
      <c r="W45" s="59">
        <v>4</v>
      </c>
      <c r="X45" s="59">
        <v>4</v>
      </c>
      <c r="Y45" s="60">
        <v>0</v>
      </c>
      <c r="Z45" s="60" t="s">
        <v>295</v>
      </c>
      <c r="AA45" s="60">
        <v>0.66666666666666663</v>
      </c>
      <c r="AB45" s="60" t="s">
        <v>138</v>
      </c>
      <c r="AC45" s="59">
        <v>6</v>
      </c>
    </row>
    <row r="46" spans="1:29" x14ac:dyDescent="0.25">
      <c r="A46" s="79" t="str">
        <f t="shared" si="5"/>
        <v>16</v>
      </c>
      <c r="B46" s="82" t="str">
        <f t="shared" si="6"/>
        <v>John Ingram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16</v>
      </c>
      <c r="P46" s="56">
        <f t="shared" si="8"/>
        <v>4</v>
      </c>
      <c r="Q46" s="56">
        <f t="shared" si="9"/>
        <v>7</v>
      </c>
      <c r="R46" s="87">
        <f t="shared" si="10"/>
        <v>3</v>
      </c>
      <c r="S46" s="81">
        <f t="shared" si="11"/>
        <v>0.25</v>
      </c>
      <c r="U46" s="43" t="s">
        <v>163</v>
      </c>
      <c r="V46" s="82" t="s">
        <v>284</v>
      </c>
      <c r="W46" s="59">
        <v>3</v>
      </c>
      <c r="X46" s="59">
        <v>3</v>
      </c>
      <c r="Y46" s="60">
        <v>0.25</v>
      </c>
      <c r="Z46" s="60" t="s">
        <v>295</v>
      </c>
      <c r="AA46" s="60">
        <v>0.6</v>
      </c>
      <c r="AB46" s="60" t="s">
        <v>138</v>
      </c>
      <c r="AC46" s="59">
        <v>5</v>
      </c>
    </row>
    <row r="47" spans="1:29" ht="13.8" thickBot="1" x14ac:dyDescent="0.3">
      <c r="A47" s="79"/>
      <c r="B47" s="98"/>
      <c r="C47" s="99"/>
      <c r="D47" s="100"/>
      <c r="E47" s="100"/>
      <c r="F47" s="101"/>
      <c r="G47" s="99"/>
      <c r="H47" s="100"/>
      <c r="I47" s="100"/>
      <c r="J47" s="101"/>
      <c r="K47" s="99"/>
      <c r="L47" s="100"/>
      <c r="M47" s="100"/>
      <c r="N47" s="102"/>
      <c r="O47" s="103"/>
      <c r="P47" s="104"/>
      <c r="Q47" s="104"/>
      <c r="R47" s="105"/>
      <c r="S47" s="106"/>
      <c r="V47" s="92"/>
      <c r="W47" s="93"/>
      <c r="X47" s="93"/>
      <c r="Y47" s="91"/>
      <c r="Z47" s="91"/>
      <c r="AA47" s="91"/>
      <c r="AB47" s="91"/>
      <c r="AC47" s="62"/>
    </row>
    <row r="48" spans="1:29" ht="13.8" thickBot="1" x14ac:dyDescent="0.3">
      <c r="A48" s="18" t="s">
        <v>9</v>
      </c>
      <c r="B48" s="64" t="str">
        <f>B31</f>
        <v>Herb Everette</v>
      </c>
      <c r="C48" s="65"/>
      <c r="D48" s="66"/>
      <c r="E48" s="66"/>
      <c r="F48" s="67"/>
      <c r="G48" s="65"/>
      <c r="H48" s="66"/>
      <c r="I48" s="66"/>
      <c r="J48" s="67"/>
      <c r="K48" s="65"/>
      <c r="L48" s="66"/>
      <c r="M48" s="66"/>
      <c r="N48" s="67"/>
      <c r="O48" s="32">
        <f>SUM(C14,G14,K14,O14,C31,G31,K31,O31,C48,G48,K48)</f>
        <v>170</v>
      </c>
      <c r="P48" s="21">
        <f>SUM(D14,H14,L14,P14,D31,H31,L31,P31,D48,H48,L48)</f>
        <v>44</v>
      </c>
      <c r="Q48" s="135">
        <f>SUM(E14,I14,M14,Q14,E31,I31,M31,Q31,E48,I48,M48)</f>
        <v>49</v>
      </c>
      <c r="R48" s="134"/>
      <c r="S48" s="136">
        <f>SUM(Q48/O48)</f>
        <v>0.28823529411764703</v>
      </c>
      <c r="V48" s="56" t="s">
        <v>23</v>
      </c>
      <c r="W48" s="59">
        <f>SUM(W37:W46)</f>
        <v>76</v>
      </c>
      <c r="X48" s="59">
        <f>SUM(X37:X46)</f>
        <v>76</v>
      </c>
      <c r="Y48" s="62"/>
      <c r="Z48" s="62"/>
      <c r="AA48" s="62"/>
      <c r="AB48" s="62"/>
      <c r="AC48" s="63"/>
    </row>
    <row r="49" spans="1:29" ht="13.8" thickBot="1" x14ac:dyDescent="0.3">
      <c r="A49" s="18"/>
      <c r="B49" s="28" t="s">
        <v>10</v>
      </c>
      <c r="C49" s="29">
        <f t="shared" ref="C49:O49" si="12">SUM(C37:C46)</f>
        <v>0</v>
      </c>
      <c r="D49" s="29">
        <f t="shared" si="12"/>
        <v>0</v>
      </c>
      <c r="E49" s="29">
        <f t="shared" si="12"/>
        <v>0</v>
      </c>
      <c r="F49" s="29">
        <f t="shared" si="12"/>
        <v>0</v>
      </c>
      <c r="G49" s="29">
        <f t="shared" si="12"/>
        <v>0</v>
      </c>
      <c r="H49" s="29">
        <f t="shared" si="12"/>
        <v>0</v>
      </c>
      <c r="I49" s="29">
        <f t="shared" si="12"/>
        <v>0</v>
      </c>
      <c r="J49" s="29">
        <f t="shared" si="12"/>
        <v>0</v>
      </c>
      <c r="K49" s="29">
        <f t="shared" si="12"/>
        <v>0</v>
      </c>
      <c r="L49" s="29">
        <f t="shared" si="12"/>
        <v>0</v>
      </c>
      <c r="M49" s="29">
        <f t="shared" si="12"/>
        <v>0</v>
      </c>
      <c r="N49" s="29">
        <f t="shared" si="12"/>
        <v>0</v>
      </c>
      <c r="O49" s="61">
        <f t="shared" si="12"/>
        <v>170</v>
      </c>
      <c r="P49" s="70">
        <f>SUM(P36:P46)</f>
        <v>44</v>
      </c>
      <c r="Q49" s="70">
        <f>SUM(Q36:Q46)</f>
        <v>49</v>
      </c>
      <c r="R49" s="70">
        <f>SUM(R36:R46)</f>
        <v>76</v>
      </c>
      <c r="S49" s="71">
        <f>AVERAGE(P49/O49)</f>
        <v>0.25882352941176473</v>
      </c>
      <c r="V49" s="68" t="s">
        <v>24</v>
      </c>
      <c r="W49" s="63"/>
      <c r="X49" s="63"/>
      <c r="Y49" s="69">
        <f>MAX(Y37:Y46)</f>
        <v>0.44444444444444442</v>
      </c>
      <c r="Z49" s="69"/>
      <c r="AA49" s="69">
        <f>MAX(AA37:AA46)</f>
        <v>4.5714285714285712</v>
      </c>
      <c r="AB49" s="69"/>
      <c r="AC49" s="63"/>
    </row>
    <row r="50" spans="1:29" ht="13.8" thickBot="1" x14ac:dyDescent="0.3">
      <c r="A50" s="18"/>
      <c r="B50" s="28" t="s">
        <v>11</v>
      </c>
      <c r="C50" s="29">
        <f>SUM(O33,C49)</f>
        <v>170</v>
      </c>
      <c r="D50" s="29">
        <f>SUM(P33,D49)</f>
        <v>44</v>
      </c>
      <c r="E50" s="29">
        <f>SUM(Q33,E49)</f>
        <v>49</v>
      </c>
      <c r="F50" s="29">
        <f>SUM(R33,F49)</f>
        <v>76</v>
      </c>
      <c r="G50" s="29">
        <f t="shared" ref="G50:M50" si="13">SUM(C50,G49)</f>
        <v>170</v>
      </c>
      <c r="H50" s="29">
        <f t="shared" si="13"/>
        <v>44</v>
      </c>
      <c r="I50" s="29">
        <f t="shared" si="13"/>
        <v>49</v>
      </c>
      <c r="J50" s="29">
        <f t="shared" si="13"/>
        <v>76</v>
      </c>
      <c r="K50" s="29">
        <f t="shared" si="13"/>
        <v>170</v>
      </c>
      <c r="L50" s="29">
        <f t="shared" si="13"/>
        <v>44</v>
      </c>
      <c r="M50" s="29">
        <f t="shared" si="13"/>
        <v>49</v>
      </c>
      <c r="N50" s="29">
        <f>SUM(AA16,N49)</f>
        <v>0</v>
      </c>
      <c r="O50" s="72"/>
      <c r="P50" s="73"/>
      <c r="Q50" s="73"/>
      <c r="R50" s="73"/>
      <c r="S50" s="74"/>
      <c r="V50" s="68"/>
      <c r="W50" s="63"/>
      <c r="X50" s="63"/>
      <c r="Y50" s="69"/>
      <c r="Z50" s="69"/>
      <c r="AA50" s="69"/>
      <c r="AB50" s="69"/>
      <c r="AC50" s="63"/>
    </row>
    <row r="51" spans="1:29" ht="13.8" thickBot="1" x14ac:dyDescent="0.3">
      <c r="B51" s="50" t="s">
        <v>12</v>
      </c>
      <c r="C51" s="76"/>
      <c r="D51" s="77"/>
      <c r="E51" s="77"/>
      <c r="F51" s="78"/>
      <c r="G51" s="76"/>
      <c r="H51" s="77"/>
      <c r="I51" s="77"/>
      <c r="J51" s="78"/>
      <c r="K51" s="76"/>
      <c r="L51" s="77"/>
      <c r="M51" s="77"/>
      <c r="N51" s="78"/>
      <c r="O51" s="76"/>
      <c r="P51" s="77"/>
      <c r="Q51" s="77">
        <f>SUM(E17,I17,M17,Q17,E34,I34,M34,Q34,E51,I51,M51)</f>
        <v>0</v>
      </c>
      <c r="R51" s="78"/>
      <c r="Y51" s="63"/>
      <c r="Z51" s="63"/>
    </row>
    <row r="52" spans="1:29" x14ac:dyDescent="0.25">
      <c r="Y52" s="63"/>
      <c r="Z52" s="63"/>
      <c r="AC52" s="63"/>
    </row>
    <row r="53" spans="1:29" x14ac:dyDescent="0.25">
      <c r="A53" s="68" t="s">
        <v>25</v>
      </c>
      <c r="C53" s="13">
        <f>MAX(AC37:AC46)</f>
        <v>7</v>
      </c>
      <c r="E53" s="75" t="s">
        <v>26</v>
      </c>
      <c r="U53" s="39"/>
      <c r="V53" s="148"/>
      <c r="W53" s="148"/>
      <c r="X53" s="148"/>
      <c r="Y53" s="62"/>
      <c r="Z53" s="62"/>
      <c r="AA53" s="141"/>
      <c r="AB53" s="141"/>
      <c r="AC53" s="62"/>
    </row>
    <row r="54" spans="1:29" x14ac:dyDescent="0.25">
      <c r="E54" s="75"/>
      <c r="U54" s="39"/>
      <c r="V54" s="42"/>
      <c r="W54" s="62"/>
      <c r="X54" s="142"/>
      <c r="Y54" s="62"/>
      <c r="Z54" s="62"/>
      <c r="AA54" s="141"/>
      <c r="AB54" s="141"/>
      <c r="AC54" s="62"/>
    </row>
    <row r="55" spans="1:29" x14ac:dyDescent="0.25">
      <c r="U55" s="39"/>
      <c r="V55" s="42"/>
      <c r="W55" s="62"/>
      <c r="X55" s="143"/>
      <c r="Y55" s="62"/>
      <c r="Z55" s="62"/>
      <c r="AA55" s="141"/>
      <c r="AB55" s="141"/>
      <c r="AC55" s="62"/>
    </row>
    <row r="56" spans="1:29" x14ac:dyDescent="0.25">
      <c r="U56" s="39"/>
      <c r="V56" s="42"/>
      <c r="W56" s="62"/>
      <c r="X56" s="123"/>
      <c r="Y56" s="62"/>
      <c r="Z56" s="62"/>
      <c r="AA56" s="62"/>
      <c r="AB56" s="62"/>
      <c r="AC56" s="62"/>
    </row>
    <row r="57" spans="1:29" x14ac:dyDescent="0.25">
      <c r="U57" s="39"/>
      <c r="V57" s="42"/>
      <c r="W57" s="62"/>
      <c r="X57" s="123"/>
      <c r="Y57" s="62"/>
      <c r="Z57" s="39"/>
      <c r="AA57" s="39"/>
      <c r="AB57" s="39"/>
      <c r="AC57" s="39"/>
    </row>
    <row r="58" spans="1:29" x14ac:dyDescent="0.25">
      <c r="U58" s="39"/>
      <c r="V58" s="39"/>
      <c r="W58" s="39"/>
      <c r="X58" s="39"/>
      <c r="Y58" s="39"/>
      <c r="Z58" s="39"/>
      <c r="AA58" s="39"/>
      <c r="AB58" s="39"/>
      <c r="AC58" s="39"/>
    </row>
  </sheetData>
  <sheetProtection password="97AA" sheet="1" objects="1" scenarios="1"/>
  <mergeCells count="12">
    <mergeCell ref="V53:X53"/>
    <mergeCell ref="C35:E35"/>
    <mergeCell ref="G35:I35"/>
    <mergeCell ref="K35:M35"/>
    <mergeCell ref="O1:Q1"/>
    <mergeCell ref="C1:E1"/>
    <mergeCell ref="G1:I1"/>
    <mergeCell ref="K1:M1"/>
    <mergeCell ref="K18:M18"/>
    <mergeCell ref="C18:E18"/>
    <mergeCell ref="G18:I18"/>
    <mergeCell ref="O18:Q18"/>
  </mergeCells>
  <phoneticPr fontId="0" type="noConversion"/>
  <conditionalFormatting sqref="Y37:Z47">
    <cfRule type="cellIs" dxfId="27" priority="1" stopIfTrue="1" operator="equal">
      <formula>$Y$49</formula>
    </cfRule>
  </conditionalFormatting>
  <conditionalFormatting sqref="AA37:AB47">
    <cfRule type="cellIs" dxfId="26" priority="2" stopIfTrue="1" operator="equal">
      <formula>$AA$49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585D-F987-4378-8CF7-EEAB748AD814}">
  <sheetPr codeName="Sheet20"/>
  <dimension ref="A1:AC66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44" t="s">
        <v>155</v>
      </c>
      <c r="D1" s="145"/>
      <c r="E1" s="146"/>
      <c r="F1" s="4">
        <v>4</v>
      </c>
      <c r="G1" s="144" t="s">
        <v>38</v>
      </c>
      <c r="H1" s="145"/>
      <c r="I1" s="146"/>
      <c r="J1" s="4">
        <v>18</v>
      </c>
      <c r="K1" s="144" t="s">
        <v>157</v>
      </c>
      <c r="L1" s="145"/>
      <c r="M1" s="146"/>
      <c r="N1" s="4">
        <v>3</v>
      </c>
      <c r="O1" s="147" t="s">
        <v>213</v>
      </c>
      <c r="P1" s="145"/>
      <c r="Q1" s="146"/>
      <c r="R1" s="5">
        <v>18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79" t="s">
        <v>184</v>
      </c>
      <c r="B3" s="82" t="s">
        <v>45</v>
      </c>
      <c r="C3" s="12">
        <v>4</v>
      </c>
      <c r="D3" s="13">
        <v>2</v>
      </c>
      <c r="E3" s="13">
        <v>1</v>
      </c>
      <c r="F3" s="14">
        <v>3</v>
      </c>
      <c r="G3" s="12">
        <v>3</v>
      </c>
      <c r="H3" s="13">
        <v>3</v>
      </c>
      <c r="I3" s="13">
        <v>0</v>
      </c>
      <c r="J3" s="14">
        <v>3</v>
      </c>
      <c r="K3" s="12">
        <v>3</v>
      </c>
      <c r="L3" s="13">
        <v>1</v>
      </c>
      <c r="M3" s="13">
        <v>0</v>
      </c>
      <c r="N3" s="14">
        <v>1</v>
      </c>
      <c r="O3" s="12">
        <v>6</v>
      </c>
      <c r="P3" s="13">
        <v>3</v>
      </c>
      <c r="Q3" s="13">
        <v>0</v>
      </c>
      <c r="R3" s="14">
        <v>3</v>
      </c>
      <c r="S3" s="17"/>
      <c r="T3" s="94"/>
    </row>
    <row r="4" spans="1:20" x14ac:dyDescent="0.25">
      <c r="A4" s="79" t="s">
        <v>185</v>
      </c>
      <c r="B4" s="82" t="s">
        <v>46</v>
      </c>
      <c r="C4" s="12">
        <v>4</v>
      </c>
      <c r="D4" s="13">
        <v>0</v>
      </c>
      <c r="E4" s="13">
        <v>2</v>
      </c>
      <c r="F4" s="14">
        <v>2</v>
      </c>
      <c r="G4" s="12">
        <v>2</v>
      </c>
      <c r="H4" s="13">
        <v>0</v>
      </c>
      <c r="I4" s="13">
        <v>1</v>
      </c>
      <c r="J4" s="14">
        <v>0</v>
      </c>
      <c r="K4" s="12">
        <v>3</v>
      </c>
      <c r="L4" s="13">
        <v>2</v>
      </c>
      <c r="M4" s="13">
        <v>0</v>
      </c>
      <c r="N4" s="14">
        <v>0</v>
      </c>
      <c r="O4" s="12">
        <v>6</v>
      </c>
      <c r="P4" s="13">
        <v>5</v>
      </c>
      <c r="Q4" s="13">
        <v>0</v>
      </c>
      <c r="R4" s="14">
        <v>0</v>
      </c>
      <c r="S4" s="17"/>
      <c r="T4" s="124"/>
    </row>
    <row r="5" spans="1:20" x14ac:dyDescent="0.25">
      <c r="A5" s="79" t="s">
        <v>174</v>
      </c>
      <c r="B5" s="82" t="s">
        <v>89</v>
      </c>
      <c r="C5" s="12">
        <v>4</v>
      </c>
      <c r="D5" s="13">
        <v>0</v>
      </c>
      <c r="E5" s="13">
        <v>1</v>
      </c>
      <c r="F5" s="14">
        <v>4</v>
      </c>
      <c r="G5" s="12">
        <v>3</v>
      </c>
      <c r="H5" s="13">
        <v>0</v>
      </c>
      <c r="I5" s="13">
        <v>1</v>
      </c>
      <c r="J5" s="14">
        <v>5</v>
      </c>
      <c r="K5" s="12">
        <v>2</v>
      </c>
      <c r="L5" s="13">
        <v>1</v>
      </c>
      <c r="M5" s="13">
        <v>0</v>
      </c>
      <c r="N5" s="14">
        <v>3</v>
      </c>
      <c r="O5" s="12">
        <v>6</v>
      </c>
      <c r="P5" s="13">
        <v>3</v>
      </c>
      <c r="Q5" s="13">
        <v>0</v>
      </c>
      <c r="R5" s="14">
        <v>3</v>
      </c>
      <c r="S5" s="17"/>
      <c r="T5" s="94"/>
    </row>
    <row r="6" spans="1:20" x14ac:dyDescent="0.25">
      <c r="A6" s="79" t="s">
        <v>186</v>
      </c>
      <c r="B6" s="82" t="s">
        <v>44</v>
      </c>
      <c r="C6" s="12">
        <v>4</v>
      </c>
      <c r="D6" s="13">
        <v>2</v>
      </c>
      <c r="E6" s="13">
        <v>0</v>
      </c>
      <c r="F6" s="14">
        <v>0</v>
      </c>
      <c r="G6" s="12">
        <v>3</v>
      </c>
      <c r="H6" s="13">
        <v>0</v>
      </c>
      <c r="I6" s="13">
        <v>0</v>
      </c>
      <c r="J6" s="14">
        <v>1</v>
      </c>
      <c r="K6" s="12">
        <v>2</v>
      </c>
      <c r="L6" s="13">
        <v>2</v>
      </c>
      <c r="M6" s="13">
        <v>0</v>
      </c>
      <c r="N6" s="14">
        <v>0</v>
      </c>
      <c r="O6" s="12">
        <v>6</v>
      </c>
      <c r="P6" s="13">
        <v>4</v>
      </c>
      <c r="Q6" s="13">
        <v>1</v>
      </c>
      <c r="R6" s="14">
        <v>3</v>
      </c>
      <c r="S6" s="17" t="s">
        <v>8</v>
      </c>
    </row>
    <row r="7" spans="1:20" x14ac:dyDescent="0.25">
      <c r="A7" s="79" t="s">
        <v>180</v>
      </c>
      <c r="B7" s="82" t="s">
        <v>143</v>
      </c>
      <c r="C7" s="12">
        <v>2</v>
      </c>
      <c r="D7" s="13">
        <v>0</v>
      </c>
      <c r="E7" s="13">
        <v>0</v>
      </c>
      <c r="F7" s="14">
        <v>0</v>
      </c>
      <c r="G7" s="12">
        <v>1</v>
      </c>
      <c r="H7" s="13">
        <v>0</v>
      </c>
      <c r="I7" s="13">
        <v>0</v>
      </c>
      <c r="J7" s="14">
        <v>0</v>
      </c>
      <c r="K7" s="12">
        <v>3</v>
      </c>
      <c r="L7" s="13">
        <v>0</v>
      </c>
      <c r="M7" s="13">
        <v>0</v>
      </c>
      <c r="N7" s="14">
        <v>0</v>
      </c>
      <c r="O7" s="12"/>
      <c r="P7" s="13"/>
      <c r="Q7" s="13"/>
      <c r="R7" s="14"/>
      <c r="S7" s="17"/>
      <c r="T7" s="94"/>
    </row>
    <row r="8" spans="1:20" x14ac:dyDescent="0.25">
      <c r="A8" s="79" t="s">
        <v>187</v>
      </c>
      <c r="B8" s="82" t="s">
        <v>50</v>
      </c>
      <c r="C8" s="12">
        <v>2</v>
      </c>
      <c r="D8" s="13">
        <v>1</v>
      </c>
      <c r="E8" s="13">
        <v>0</v>
      </c>
      <c r="F8" s="14">
        <v>0</v>
      </c>
      <c r="G8" s="12">
        <v>2</v>
      </c>
      <c r="H8" s="13">
        <v>0</v>
      </c>
      <c r="I8" s="13">
        <v>0</v>
      </c>
      <c r="J8" s="14">
        <v>0</v>
      </c>
      <c r="K8" s="12">
        <v>2</v>
      </c>
      <c r="L8" s="13">
        <v>0</v>
      </c>
      <c r="M8" s="13">
        <v>0</v>
      </c>
      <c r="N8" s="14">
        <v>0</v>
      </c>
      <c r="O8" s="12">
        <v>5</v>
      </c>
      <c r="P8" s="13">
        <v>2</v>
      </c>
      <c r="Q8" s="13">
        <v>0</v>
      </c>
      <c r="R8" s="14">
        <v>0</v>
      </c>
      <c r="S8" s="17"/>
      <c r="T8" s="94"/>
    </row>
    <row r="9" spans="1:20" x14ac:dyDescent="0.25">
      <c r="A9" s="79" t="s">
        <v>188</v>
      </c>
      <c r="B9" s="82" t="s">
        <v>90</v>
      </c>
      <c r="C9" s="12">
        <v>0</v>
      </c>
      <c r="D9" s="13">
        <v>0</v>
      </c>
      <c r="E9" s="13">
        <v>0</v>
      </c>
      <c r="F9" s="14">
        <v>1</v>
      </c>
      <c r="G9" s="12">
        <v>1</v>
      </c>
      <c r="H9" s="13">
        <v>0</v>
      </c>
      <c r="I9" s="13">
        <v>0</v>
      </c>
      <c r="J9" s="14">
        <v>1</v>
      </c>
      <c r="K9" s="12">
        <v>0</v>
      </c>
      <c r="L9" s="13">
        <v>0</v>
      </c>
      <c r="M9" s="13">
        <v>0</v>
      </c>
      <c r="N9" s="14">
        <v>6</v>
      </c>
      <c r="O9" s="12"/>
      <c r="P9" s="13"/>
      <c r="Q9" s="13"/>
      <c r="R9" s="14"/>
      <c r="S9" s="17"/>
      <c r="T9" s="94"/>
    </row>
    <row r="10" spans="1:20" x14ac:dyDescent="0.25">
      <c r="A10" s="79" t="s">
        <v>189</v>
      </c>
      <c r="B10" s="82" t="s">
        <v>47</v>
      </c>
      <c r="C10" s="12">
        <v>1</v>
      </c>
      <c r="D10" s="13">
        <v>0</v>
      </c>
      <c r="E10" s="13">
        <v>0</v>
      </c>
      <c r="F10" s="14">
        <v>0</v>
      </c>
      <c r="G10" s="12">
        <v>3</v>
      </c>
      <c r="H10" s="13">
        <v>0</v>
      </c>
      <c r="I10" s="13">
        <v>0</v>
      </c>
      <c r="J10" s="14">
        <v>2</v>
      </c>
      <c r="K10" s="12">
        <v>2</v>
      </c>
      <c r="L10" s="13">
        <v>1</v>
      </c>
      <c r="M10" s="13">
        <v>1</v>
      </c>
      <c r="N10" s="14">
        <v>0</v>
      </c>
      <c r="O10" s="12">
        <v>5</v>
      </c>
      <c r="P10" s="13">
        <v>2</v>
      </c>
      <c r="Q10" s="13">
        <v>0</v>
      </c>
      <c r="R10" s="14">
        <v>2</v>
      </c>
      <c r="S10" s="17"/>
      <c r="T10" s="124"/>
    </row>
    <row r="11" spans="1:20" x14ac:dyDescent="0.25">
      <c r="A11" s="79" t="s">
        <v>178</v>
      </c>
      <c r="B11" s="82" t="s">
        <v>121</v>
      </c>
      <c r="C11" s="12">
        <v>2</v>
      </c>
      <c r="D11" s="13">
        <v>1</v>
      </c>
      <c r="E11" s="13">
        <v>1</v>
      </c>
      <c r="F11" s="14">
        <v>0</v>
      </c>
      <c r="G11" s="12">
        <v>2</v>
      </c>
      <c r="H11" s="13">
        <v>0</v>
      </c>
      <c r="I11" s="13">
        <v>1</v>
      </c>
      <c r="J11" s="14">
        <v>0</v>
      </c>
      <c r="K11" s="12">
        <v>1</v>
      </c>
      <c r="L11" s="13">
        <v>0</v>
      </c>
      <c r="M11" s="13">
        <v>0</v>
      </c>
      <c r="N11" s="14">
        <v>0</v>
      </c>
      <c r="O11" s="15"/>
      <c r="P11" s="13"/>
      <c r="Q11" s="13"/>
      <c r="R11" s="16"/>
      <c r="S11" s="17"/>
      <c r="T11" s="94"/>
    </row>
    <row r="12" spans="1:20" x14ac:dyDescent="0.25">
      <c r="A12" s="79" t="s">
        <v>181</v>
      </c>
      <c r="B12" s="82" t="s">
        <v>43</v>
      </c>
      <c r="C12" s="12">
        <v>1</v>
      </c>
      <c r="D12" s="13">
        <v>0</v>
      </c>
      <c r="E12" s="13">
        <v>0</v>
      </c>
      <c r="F12" s="14">
        <v>0</v>
      </c>
      <c r="G12" s="12">
        <v>0</v>
      </c>
      <c r="H12" s="13">
        <v>0</v>
      </c>
      <c r="I12" s="13">
        <v>0</v>
      </c>
      <c r="J12" s="14">
        <v>2</v>
      </c>
      <c r="K12" s="12">
        <v>2</v>
      </c>
      <c r="L12" s="13">
        <v>0</v>
      </c>
      <c r="M12" s="13">
        <v>0</v>
      </c>
      <c r="N12" s="14">
        <v>0</v>
      </c>
      <c r="O12" s="15">
        <v>0</v>
      </c>
      <c r="P12" s="13">
        <v>0</v>
      </c>
      <c r="Q12" s="13">
        <v>0</v>
      </c>
      <c r="R12" s="16">
        <v>2</v>
      </c>
      <c r="S12" s="17"/>
      <c r="T12" s="124"/>
    </row>
    <row r="13" spans="1:20" x14ac:dyDescent="0.25">
      <c r="A13" s="79" t="s">
        <v>261</v>
      </c>
      <c r="B13" s="82" t="s">
        <v>262</v>
      </c>
      <c r="C13" s="12"/>
      <c r="D13" s="13"/>
      <c r="E13" s="13"/>
      <c r="F13" s="14"/>
      <c r="G13" s="12">
        <v>1</v>
      </c>
      <c r="H13" s="13">
        <v>0</v>
      </c>
      <c r="I13" s="13">
        <v>1</v>
      </c>
      <c r="J13" s="14">
        <v>0</v>
      </c>
      <c r="K13" s="12">
        <v>1</v>
      </c>
      <c r="L13" s="13">
        <v>0</v>
      </c>
      <c r="M13" s="13">
        <v>1</v>
      </c>
      <c r="N13" s="14">
        <v>1</v>
      </c>
      <c r="O13" s="15"/>
      <c r="P13" s="13"/>
      <c r="Q13" s="13"/>
      <c r="R13" s="16"/>
      <c r="S13" s="17"/>
      <c r="T13" s="94"/>
    </row>
    <row r="14" spans="1:20" x14ac:dyDescent="0.25">
      <c r="A14" s="79" t="s">
        <v>198</v>
      </c>
      <c r="B14" s="82" t="s">
        <v>275</v>
      </c>
      <c r="C14" s="12"/>
      <c r="D14" s="13"/>
      <c r="E14" s="13"/>
      <c r="F14" s="14"/>
      <c r="G14" s="12"/>
      <c r="H14" s="13"/>
      <c r="I14" s="13"/>
      <c r="J14" s="14"/>
      <c r="K14" s="12">
        <v>1</v>
      </c>
      <c r="L14" s="13">
        <v>0</v>
      </c>
      <c r="M14" s="13">
        <v>0</v>
      </c>
      <c r="N14" s="14">
        <v>0</v>
      </c>
      <c r="O14" s="15"/>
      <c r="P14" s="13"/>
      <c r="Q14" s="13"/>
      <c r="R14" s="16"/>
      <c r="S14" s="17"/>
    </row>
    <row r="15" spans="1:20" ht="13.8" thickBot="1" x14ac:dyDescent="0.3">
      <c r="A15" s="79"/>
      <c r="B15" s="98"/>
      <c r="C15" s="99"/>
      <c r="D15" s="100"/>
      <c r="E15" s="100"/>
      <c r="F15" s="101"/>
      <c r="G15" s="99"/>
      <c r="H15" s="100"/>
      <c r="I15" s="100"/>
      <c r="J15" s="101"/>
      <c r="K15" s="99"/>
      <c r="L15" s="100"/>
      <c r="M15" s="100"/>
      <c r="N15" s="101"/>
      <c r="O15" s="128"/>
      <c r="P15" s="100"/>
      <c r="Q15" s="100"/>
      <c r="R15" s="102"/>
      <c r="S15" s="17"/>
      <c r="T15" s="94"/>
    </row>
    <row r="16" spans="1:20" x14ac:dyDescent="0.25">
      <c r="A16" s="18" t="s">
        <v>9</v>
      </c>
      <c r="B16" s="19" t="s">
        <v>91</v>
      </c>
      <c r="C16" s="20">
        <v>24</v>
      </c>
      <c r="D16" s="21">
        <v>6</v>
      </c>
      <c r="E16" s="21">
        <v>5</v>
      </c>
      <c r="F16" s="22">
        <v>10</v>
      </c>
      <c r="G16" s="20"/>
      <c r="H16" s="21"/>
      <c r="I16" s="21"/>
      <c r="J16" s="22"/>
      <c r="K16" s="20">
        <v>22</v>
      </c>
      <c r="L16" s="21">
        <v>7</v>
      </c>
      <c r="M16" s="21">
        <v>2</v>
      </c>
      <c r="N16" s="22">
        <v>11</v>
      </c>
      <c r="O16" s="20"/>
      <c r="P16" s="21"/>
      <c r="Q16" s="21"/>
      <c r="R16" s="23"/>
      <c r="S16" s="24"/>
      <c r="T16" s="121"/>
    </row>
    <row r="17" spans="1:24" ht="13.8" thickBot="1" x14ac:dyDescent="0.3">
      <c r="A17" s="18"/>
      <c r="B17" s="139" t="s">
        <v>122</v>
      </c>
      <c r="C17" s="86"/>
      <c r="D17" s="56"/>
      <c r="E17" s="56"/>
      <c r="F17" s="87"/>
      <c r="G17" s="86">
        <v>21</v>
      </c>
      <c r="H17" s="56">
        <v>3</v>
      </c>
      <c r="I17" s="56">
        <v>4</v>
      </c>
      <c r="J17" s="87">
        <v>14</v>
      </c>
      <c r="K17" s="86"/>
      <c r="L17" s="56"/>
      <c r="M17" s="56"/>
      <c r="N17" s="87"/>
      <c r="O17" s="86">
        <v>34</v>
      </c>
      <c r="P17" s="56">
        <v>19</v>
      </c>
      <c r="Q17" s="56">
        <v>1</v>
      </c>
      <c r="R17" s="87">
        <v>13</v>
      </c>
      <c r="S17" s="24"/>
      <c r="T17" s="94"/>
    </row>
    <row r="18" spans="1:24" ht="13.8" thickBot="1" x14ac:dyDescent="0.3">
      <c r="A18" s="18"/>
      <c r="B18" s="28" t="s">
        <v>10</v>
      </c>
      <c r="C18" s="29">
        <f t="shared" ref="C18:R18" si="0">SUM(C3:C14)</f>
        <v>24</v>
      </c>
      <c r="D18" s="29">
        <f t="shared" si="0"/>
        <v>6</v>
      </c>
      <c r="E18" s="29">
        <f t="shared" si="0"/>
        <v>5</v>
      </c>
      <c r="F18" s="29">
        <f t="shared" si="0"/>
        <v>10</v>
      </c>
      <c r="G18" s="29">
        <f t="shared" si="0"/>
        <v>21</v>
      </c>
      <c r="H18" s="29">
        <f t="shared" si="0"/>
        <v>3</v>
      </c>
      <c r="I18" s="29">
        <f t="shared" si="0"/>
        <v>4</v>
      </c>
      <c r="J18" s="29">
        <f t="shared" si="0"/>
        <v>14</v>
      </c>
      <c r="K18" s="29">
        <f t="shared" si="0"/>
        <v>22</v>
      </c>
      <c r="L18" s="29">
        <f t="shared" si="0"/>
        <v>7</v>
      </c>
      <c r="M18" s="29">
        <f t="shared" si="0"/>
        <v>2</v>
      </c>
      <c r="N18" s="29">
        <f t="shared" si="0"/>
        <v>11</v>
      </c>
      <c r="O18" s="29">
        <f t="shared" si="0"/>
        <v>34</v>
      </c>
      <c r="P18" s="29">
        <f t="shared" si="0"/>
        <v>19</v>
      </c>
      <c r="Q18" s="29">
        <f t="shared" si="0"/>
        <v>1</v>
      </c>
      <c r="R18" s="28">
        <f t="shared" si="0"/>
        <v>13</v>
      </c>
      <c r="S18" s="24"/>
      <c r="T18" s="94"/>
    </row>
    <row r="19" spans="1:24" ht="13.8" thickBot="1" x14ac:dyDescent="0.3">
      <c r="A19" s="18"/>
      <c r="B19" s="28" t="s">
        <v>11</v>
      </c>
      <c r="C19" s="30">
        <f>C18</f>
        <v>24</v>
      </c>
      <c r="D19" s="30">
        <f>D18</f>
        <v>6</v>
      </c>
      <c r="E19" s="30">
        <f>E18</f>
        <v>5</v>
      </c>
      <c r="F19" s="30">
        <f>F18</f>
        <v>10</v>
      </c>
      <c r="G19" s="30">
        <f t="shared" ref="G19:R19" si="1">SUM(C19,G18)</f>
        <v>45</v>
      </c>
      <c r="H19" s="30">
        <f t="shared" si="1"/>
        <v>9</v>
      </c>
      <c r="I19" s="30">
        <f t="shared" si="1"/>
        <v>9</v>
      </c>
      <c r="J19" s="30">
        <f t="shared" si="1"/>
        <v>24</v>
      </c>
      <c r="K19" s="30">
        <f t="shared" si="1"/>
        <v>67</v>
      </c>
      <c r="L19" s="30">
        <f t="shared" si="1"/>
        <v>16</v>
      </c>
      <c r="M19" s="30">
        <f t="shared" si="1"/>
        <v>11</v>
      </c>
      <c r="N19" s="30">
        <f t="shared" si="1"/>
        <v>35</v>
      </c>
      <c r="O19" s="31">
        <f t="shared" si="1"/>
        <v>101</v>
      </c>
      <c r="P19" s="30">
        <f t="shared" si="1"/>
        <v>35</v>
      </c>
      <c r="Q19" s="30">
        <f t="shared" si="1"/>
        <v>12</v>
      </c>
      <c r="R19" s="32">
        <f t="shared" si="1"/>
        <v>48</v>
      </c>
      <c r="S19" s="24"/>
    </row>
    <row r="20" spans="1:24" ht="13.8" thickBot="1" x14ac:dyDescent="0.3">
      <c r="A20" s="33"/>
      <c r="B20" s="34" t="s">
        <v>12</v>
      </c>
      <c r="C20" s="35"/>
      <c r="D20" s="36"/>
      <c r="E20" s="36">
        <v>0</v>
      </c>
      <c r="F20" s="36"/>
      <c r="G20" s="35"/>
      <c r="H20" s="36"/>
      <c r="I20" s="36">
        <v>0</v>
      </c>
      <c r="J20" s="36"/>
      <c r="K20" s="35"/>
      <c r="L20" s="36"/>
      <c r="M20" s="36">
        <v>0</v>
      </c>
      <c r="N20" s="36"/>
      <c r="O20" s="35"/>
      <c r="P20" s="36"/>
      <c r="Q20" s="36">
        <v>0</v>
      </c>
      <c r="R20" s="36"/>
      <c r="S20" s="37"/>
    </row>
    <row r="21" spans="1:24" ht="13.5" customHeight="1" thickBot="1" x14ac:dyDescent="0.35">
      <c r="A21" s="1" t="s">
        <v>0</v>
      </c>
      <c r="B21" s="2" t="s">
        <v>1</v>
      </c>
      <c r="C21" s="144" t="s">
        <v>38</v>
      </c>
      <c r="D21" s="145"/>
      <c r="E21" s="146"/>
      <c r="F21" s="4">
        <v>19</v>
      </c>
      <c r="G21" s="144" t="s">
        <v>76</v>
      </c>
      <c r="H21" s="145"/>
      <c r="I21" s="146"/>
      <c r="J21" s="4">
        <v>9</v>
      </c>
      <c r="K21" s="144" t="s">
        <v>213</v>
      </c>
      <c r="L21" s="145"/>
      <c r="M21" s="146"/>
      <c r="N21" s="4">
        <v>11</v>
      </c>
      <c r="O21" s="147" t="s">
        <v>159</v>
      </c>
      <c r="P21" s="145"/>
      <c r="Q21" s="146"/>
      <c r="R21" s="5">
        <v>14</v>
      </c>
      <c r="S21" s="38"/>
      <c r="U21" s="39"/>
      <c r="V21" s="40"/>
      <c r="W21" s="39"/>
      <c r="X21" s="39"/>
    </row>
    <row r="22" spans="1:24" ht="13.8" thickBot="1" x14ac:dyDescent="0.3">
      <c r="A22" s="7" t="s">
        <v>2</v>
      </c>
      <c r="B22" s="2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4</v>
      </c>
      <c r="H22" s="8" t="s">
        <v>5</v>
      </c>
      <c r="I22" s="8" t="s">
        <v>6</v>
      </c>
      <c r="J22" s="8" t="s">
        <v>7</v>
      </c>
      <c r="K22" s="8" t="s">
        <v>4</v>
      </c>
      <c r="L22" s="8" t="s">
        <v>5</v>
      </c>
      <c r="M22" s="8" t="s">
        <v>6</v>
      </c>
      <c r="N22" s="8" t="s">
        <v>7</v>
      </c>
      <c r="O22" s="9" t="s">
        <v>4</v>
      </c>
      <c r="P22" s="8" t="s">
        <v>5</v>
      </c>
      <c r="Q22" s="8" t="s">
        <v>6</v>
      </c>
      <c r="R22" s="3" t="s">
        <v>7</v>
      </c>
      <c r="S22" s="10"/>
      <c r="U22" s="39"/>
      <c r="V22" s="39"/>
      <c r="W22" s="39"/>
      <c r="X22" s="39"/>
    </row>
    <row r="23" spans="1:24" x14ac:dyDescent="0.25">
      <c r="A23" s="79" t="str">
        <f t="shared" ref="A23:B34" si="2">A3</f>
        <v>31</v>
      </c>
      <c r="B23" s="82" t="str">
        <f t="shared" si="2"/>
        <v>Giovanni Francese</v>
      </c>
      <c r="C23" s="12">
        <v>4</v>
      </c>
      <c r="D23" s="13">
        <v>1</v>
      </c>
      <c r="E23" s="13">
        <v>1</v>
      </c>
      <c r="F23" s="14">
        <v>3</v>
      </c>
      <c r="G23" s="12">
        <v>5</v>
      </c>
      <c r="H23" s="13">
        <v>2</v>
      </c>
      <c r="I23" s="13">
        <v>1</v>
      </c>
      <c r="J23" s="14">
        <v>3</v>
      </c>
      <c r="K23" s="12">
        <v>6</v>
      </c>
      <c r="L23" s="13">
        <v>3</v>
      </c>
      <c r="M23" s="13">
        <v>0</v>
      </c>
      <c r="N23" s="14">
        <v>4</v>
      </c>
      <c r="O23" s="15">
        <v>5</v>
      </c>
      <c r="P23" s="13">
        <v>1</v>
      </c>
      <c r="Q23" s="13">
        <v>0</v>
      </c>
      <c r="R23" s="16">
        <v>2</v>
      </c>
      <c r="S23" s="17"/>
      <c r="U23" s="41"/>
      <c r="V23" s="42"/>
      <c r="W23" s="41"/>
      <c r="X23" s="39"/>
    </row>
    <row r="24" spans="1:24" ht="12.75" customHeight="1" x14ac:dyDescent="0.25">
      <c r="A24" s="79" t="str">
        <f t="shared" si="2"/>
        <v>18</v>
      </c>
      <c r="B24" s="82" t="str">
        <f t="shared" si="2"/>
        <v>Warren Richardson</v>
      </c>
      <c r="C24" s="12">
        <v>4</v>
      </c>
      <c r="D24" s="13">
        <v>1</v>
      </c>
      <c r="E24" s="13">
        <v>0</v>
      </c>
      <c r="F24" s="14">
        <v>1</v>
      </c>
      <c r="G24" s="12">
        <v>3</v>
      </c>
      <c r="H24" s="13">
        <v>3</v>
      </c>
      <c r="I24" s="13">
        <v>0</v>
      </c>
      <c r="J24" s="14">
        <v>0</v>
      </c>
      <c r="K24" s="12">
        <v>5</v>
      </c>
      <c r="L24" s="13">
        <v>3</v>
      </c>
      <c r="M24" s="13">
        <v>1</v>
      </c>
      <c r="N24" s="14">
        <v>0</v>
      </c>
      <c r="O24" s="15">
        <v>5</v>
      </c>
      <c r="P24" s="13">
        <v>1</v>
      </c>
      <c r="Q24" s="13">
        <v>0</v>
      </c>
      <c r="R24" s="16">
        <v>0</v>
      </c>
      <c r="S24" s="17"/>
      <c r="U24" s="43"/>
      <c r="V24" s="39"/>
      <c r="W24" s="39"/>
      <c r="X24" s="39"/>
    </row>
    <row r="25" spans="1:24" ht="12.75" customHeight="1" x14ac:dyDescent="0.25">
      <c r="A25" s="79" t="str">
        <f t="shared" si="2"/>
        <v>10</v>
      </c>
      <c r="B25" s="82" t="str">
        <f t="shared" si="2"/>
        <v>Darnell Williams</v>
      </c>
      <c r="C25" s="12">
        <v>4</v>
      </c>
      <c r="D25" s="13">
        <v>1</v>
      </c>
      <c r="E25" s="13">
        <v>1</v>
      </c>
      <c r="F25" s="14">
        <v>4</v>
      </c>
      <c r="G25" s="12">
        <v>5</v>
      </c>
      <c r="H25" s="13">
        <v>2</v>
      </c>
      <c r="I25" s="13">
        <v>1</v>
      </c>
      <c r="J25" s="14">
        <v>3</v>
      </c>
      <c r="K25" s="12">
        <v>6</v>
      </c>
      <c r="L25" s="13">
        <v>1</v>
      </c>
      <c r="M25" s="13">
        <v>2</v>
      </c>
      <c r="N25" s="14">
        <v>4</v>
      </c>
      <c r="O25" s="15">
        <v>5</v>
      </c>
      <c r="P25" s="13">
        <v>3</v>
      </c>
      <c r="Q25" s="13">
        <v>0</v>
      </c>
      <c r="R25" s="16">
        <v>6</v>
      </c>
      <c r="S25" s="17"/>
      <c r="U25" s="43"/>
      <c r="V25" s="39"/>
      <c r="W25" s="39"/>
      <c r="X25" s="39"/>
    </row>
    <row r="26" spans="1:24" ht="12.75" customHeight="1" x14ac:dyDescent="0.25">
      <c r="A26" s="79" t="str">
        <f t="shared" si="2"/>
        <v>20</v>
      </c>
      <c r="B26" s="82" t="str">
        <f t="shared" si="2"/>
        <v>Mike McGlashon</v>
      </c>
      <c r="C26" s="12">
        <v>4</v>
      </c>
      <c r="D26" s="13">
        <v>0</v>
      </c>
      <c r="E26" s="13">
        <v>1</v>
      </c>
      <c r="F26" s="14">
        <v>2</v>
      </c>
      <c r="G26" s="12">
        <v>5</v>
      </c>
      <c r="H26" s="13">
        <v>1</v>
      </c>
      <c r="I26" s="13">
        <v>2</v>
      </c>
      <c r="J26" s="14">
        <v>4</v>
      </c>
      <c r="K26" s="12">
        <v>5</v>
      </c>
      <c r="L26" s="13">
        <v>2</v>
      </c>
      <c r="M26" s="13">
        <v>0</v>
      </c>
      <c r="N26" s="14">
        <v>1</v>
      </c>
      <c r="O26" s="15">
        <v>4</v>
      </c>
      <c r="P26" s="13">
        <v>1</v>
      </c>
      <c r="Q26" s="13">
        <v>0</v>
      </c>
      <c r="R26" s="16">
        <v>1</v>
      </c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21</v>
      </c>
      <c r="B27" s="82" t="str">
        <f t="shared" si="2"/>
        <v>Gil Ramos</v>
      </c>
      <c r="C27" s="12">
        <v>1</v>
      </c>
      <c r="D27" s="13">
        <v>1</v>
      </c>
      <c r="E27" s="13">
        <v>0</v>
      </c>
      <c r="F27" s="14">
        <v>0</v>
      </c>
      <c r="G27" s="12">
        <v>2</v>
      </c>
      <c r="H27" s="13">
        <v>2</v>
      </c>
      <c r="I27" s="13">
        <v>0</v>
      </c>
      <c r="J27" s="14">
        <v>0</v>
      </c>
      <c r="K27" s="12">
        <v>2</v>
      </c>
      <c r="L27" s="13">
        <v>2</v>
      </c>
      <c r="M27" s="13">
        <v>0</v>
      </c>
      <c r="N27" s="14">
        <v>0</v>
      </c>
      <c r="O27" s="15">
        <v>1</v>
      </c>
      <c r="P27" s="13">
        <v>0</v>
      </c>
      <c r="Q27" s="13">
        <v>1</v>
      </c>
      <c r="R27" s="16">
        <v>0</v>
      </c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15</v>
      </c>
      <c r="B28" s="82" t="str">
        <f t="shared" si="2"/>
        <v>Richie Schultz</v>
      </c>
      <c r="C28" s="12">
        <v>4</v>
      </c>
      <c r="D28" s="13">
        <v>0</v>
      </c>
      <c r="E28" s="13">
        <v>1</v>
      </c>
      <c r="F28" s="14">
        <v>0</v>
      </c>
      <c r="G28" s="12">
        <v>5</v>
      </c>
      <c r="H28" s="13">
        <v>2</v>
      </c>
      <c r="I28" s="13">
        <v>0</v>
      </c>
      <c r="J28" s="14">
        <v>2</v>
      </c>
      <c r="K28" s="12">
        <v>5</v>
      </c>
      <c r="L28" s="13">
        <v>2</v>
      </c>
      <c r="M28" s="13">
        <v>0</v>
      </c>
      <c r="N28" s="14">
        <v>0</v>
      </c>
      <c r="O28" s="15">
        <v>4</v>
      </c>
      <c r="P28" s="13">
        <v>2</v>
      </c>
      <c r="Q28" s="13">
        <v>0</v>
      </c>
      <c r="R28" s="16">
        <v>0</v>
      </c>
      <c r="S28" s="17" t="s">
        <v>8</v>
      </c>
      <c r="U28" s="43"/>
      <c r="V28" s="39"/>
      <c r="W28" s="44"/>
      <c r="X28" s="39"/>
    </row>
    <row r="29" spans="1:24" ht="12.75" customHeight="1" x14ac:dyDescent="0.25">
      <c r="A29" s="79" t="str">
        <f t="shared" si="2"/>
        <v>3</v>
      </c>
      <c r="B29" s="82" t="str">
        <f t="shared" si="2"/>
        <v>Kalari Girtley</v>
      </c>
      <c r="C29" s="12">
        <v>1</v>
      </c>
      <c r="D29" s="13">
        <v>1</v>
      </c>
      <c r="E29" s="13">
        <v>0</v>
      </c>
      <c r="F29" s="14">
        <v>1</v>
      </c>
      <c r="G29" s="12">
        <v>0</v>
      </c>
      <c r="H29" s="13">
        <v>0</v>
      </c>
      <c r="I29" s="13">
        <v>0</v>
      </c>
      <c r="J29" s="14">
        <v>1</v>
      </c>
      <c r="K29" s="12">
        <v>2</v>
      </c>
      <c r="L29" s="13">
        <v>0</v>
      </c>
      <c r="M29" s="13">
        <v>0</v>
      </c>
      <c r="N29" s="14">
        <v>2</v>
      </c>
      <c r="O29" s="15">
        <v>3</v>
      </c>
      <c r="P29" s="13">
        <v>1</v>
      </c>
      <c r="Q29" s="13">
        <v>0</v>
      </c>
      <c r="R29" s="16">
        <v>0</v>
      </c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2</v>
      </c>
      <c r="B30" s="82" t="str">
        <f t="shared" si="2"/>
        <v>Mike Grunze</v>
      </c>
      <c r="C30" s="12">
        <v>1</v>
      </c>
      <c r="D30" s="13">
        <v>0</v>
      </c>
      <c r="E30" s="13">
        <v>0</v>
      </c>
      <c r="F30" s="14">
        <v>1</v>
      </c>
      <c r="G30" s="12"/>
      <c r="H30" s="13"/>
      <c r="I30" s="13"/>
      <c r="J30" s="14"/>
      <c r="K30" s="12">
        <v>1</v>
      </c>
      <c r="L30" s="13">
        <v>1</v>
      </c>
      <c r="M30" s="13">
        <v>0</v>
      </c>
      <c r="N30" s="14">
        <v>0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28</v>
      </c>
      <c r="B31" s="82" t="str">
        <f t="shared" si="2"/>
        <v>Bernardo Barrera</v>
      </c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79" t="str">
        <f t="shared" si="2"/>
        <v>13</v>
      </c>
      <c r="B32" s="82" t="str">
        <f t="shared" si="2"/>
        <v>Wally Mozdzierz</v>
      </c>
      <c r="C32" s="12">
        <v>0</v>
      </c>
      <c r="D32" s="13">
        <v>0</v>
      </c>
      <c r="E32" s="13">
        <v>0</v>
      </c>
      <c r="F32" s="14">
        <v>3</v>
      </c>
      <c r="G32" s="12">
        <v>5</v>
      </c>
      <c r="H32" s="13">
        <v>0</v>
      </c>
      <c r="I32" s="13">
        <v>0</v>
      </c>
      <c r="J32" s="14">
        <v>4</v>
      </c>
      <c r="K32" s="12">
        <v>0</v>
      </c>
      <c r="L32" s="13">
        <v>0</v>
      </c>
      <c r="M32" s="13">
        <v>0</v>
      </c>
      <c r="N32" s="14">
        <v>2</v>
      </c>
      <c r="O32" s="15">
        <v>0</v>
      </c>
      <c r="P32" s="13">
        <v>0</v>
      </c>
      <c r="Q32" s="13">
        <v>0</v>
      </c>
      <c r="R32" s="16">
        <v>3</v>
      </c>
      <c r="S32" s="17"/>
      <c r="U32" s="43"/>
      <c r="V32" s="39"/>
      <c r="W32" s="44"/>
      <c r="X32" s="39"/>
    </row>
    <row r="33" spans="1:29" ht="12.75" customHeight="1" x14ac:dyDescent="0.25">
      <c r="A33" s="79" t="str">
        <f t="shared" si="2"/>
        <v>30</v>
      </c>
      <c r="B33" s="82" t="str">
        <f t="shared" si="2"/>
        <v>Chris Jackson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T33" s="94"/>
      <c r="U33" s="43"/>
      <c r="V33" s="39"/>
      <c r="W33" s="44"/>
      <c r="X33" s="39"/>
    </row>
    <row r="34" spans="1:29" x14ac:dyDescent="0.25">
      <c r="A34" s="79" t="str">
        <f t="shared" si="2"/>
        <v>32</v>
      </c>
      <c r="B34" s="82" t="str">
        <f t="shared" si="2"/>
        <v>Yrral Harris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T34" s="94"/>
      <c r="U34" s="43"/>
      <c r="V34" s="39"/>
      <c r="W34" s="39"/>
      <c r="X34" s="39"/>
    </row>
    <row r="35" spans="1:29" ht="13.8" thickBot="1" x14ac:dyDescent="0.3">
      <c r="A35" s="79"/>
      <c r="B35" s="83"/>
      <c r="C35" s="99"/>
      <c r="D35" s="100"/>
      <c r="E35" s="100"/>
      <c r="F35" s="101"/>
      <c r="G35" s="99"/>
      <c r="H35" s="100"/>
      <c r="I35" s="100"/>
      <c r="J35" s="101"/>
      <c r="K35" s="99"/>
      <c r="L35" s="100"/>
      <c r="M35" s="100"/>
      <c r="N35" s="101"/>
      <c r="O35" s="128"/>
      <c r="P35" s="100"/>
      <c r="Q35" s="100"/>
      <c r="R35" s="102"/>
      <c r="S35" s="17"/>
      <c r="U35" s="43"/>
      <c r="V35" s="39"/>
      <c r="W35" s="39"/>
      <c r="X35" s="39"/>
    </row>
    <row r="36" spans="1:29" x14ac:dyDescent="0.25">
      <c r="A36" s="18" t="s">
        <v>9</v>
      </c>
      <c r="B36" s="19" t="str">
        <f>B16</f>
        <v>Nick Lopez</v>
      </c>
      <c r="C36" s="20"/>
      <c r="D36" s="21"/>
      <c r="E36" s="21"/>
      <c r="F36" s="22"/>
      <c r="G36" s="20">
        <v>30</v>
      </c>
      <c r="H36" s="21">
        <v>12</v>
      </c>
      <c r="I36" s="21">
        <v>4</v>
      </c>
      <c r="J36" s="22">
        <v>17</v>
      </c>
      <c r="K36" s="20">
        <v>8</v>
      </c>
      <c r="L36" s="21">
        <v>5</v>
      </c>
      <c r="M36" s="21">
        <v>1</v>
      </c>
      <c r="N36" s="22"/>
      <c r="O36" s="20">
        <v>22</v>
      </c>
      <c r="P36" s="21">
        <v>8</v>
      </c>
      <c r="Q36" s="21">
        <v>1</v>
      </c>
      <c r="R36" s="23">
        <v>12</v>
      </c>
      <c r="S36" s="24"/>
      <c r="U36" s="39"/>
      <c r="V36" s="39"/>
      <c r="W36" s="39"/>
      <c r="X36" s="39"/>
    </row>
    <row r="37" spans="1:29" ht="13.8" thickBot="1" x14ac:dyDescent="0.3">
      <c r="A37" s="18"/>
      <c r="B37" s="139" t="str">
        <f>B17</f>
        <v>Chad Perry</v>
      </c>
      <c r="C37" s="86">
        <v>23</v>
      </c>
      <c r="D37" s="56">
        <v>5</v>
      </c>
      <c r="E37" s="56">
        <v>4</v>
      </c>
      <c r="F37" s="87">
        <v>15</v>
      </c>
      <c r="G37" s="86"/>
      <c r="H37" s="56"/>
      <c r="I37" s="56"/>
      <c r="J37" s="87"/>
      <c r="K37" s="86">
        <v>24</v>
      </c>
      <c r="L37" s="56">
        <v>9</v>
      </c>
      <c r="M37" s="56">
        <v>2</v>
      </c>
      <c r="N37" s="87">
        <v>13</v>
      </c>
      <c r="O37" s="86">
        <v>5</v>
      </c>
      <c r="P37" s="56">
        <v>1</v>
      </c>
      <c r="Q37" s="56">
        <v>0</v>
      </c>
      <c r="R37" s="87"/>
      <c r="S37" s="24"/>
      <c r="U37" s="39"/>
      <c r="V37" s="39"/>
      <c r="W37" s="39"/>
      <c r="X37" s="39"/>
    </row>
    <row r="38" spans="1:29" ht="13.8" thickBot="1" x14ac:dyDescent="0.3">
      <c r="A38" s="18"/>
      <c r="B38" s="28" t="s">
        <v>10</v>
      </c>
      <c r="C38" s="29">
        <f t="shared" ref="C38:R38" si="3">SUM(C23:C34)</f>
        <v>23</v>
      </c>
      <c r="D38" s="29">
        <f t="shared" si="3"/>
        <v>5</v>
      </c>
      <c r="E38" s="29">
        <f t="shared" si="3"/>
        <v>4</v>
      </c>
      <c r="F38" s="29">
        <f t="shared" si="3"/>
        <v>15</v>
      </c>
      <c r="G38" s="29">
        <f t="shared" si="3"/>
        <v>30</v>
      </c>
      <c r="H38" s="29">
        <f t="shared" si="3"/>
        <v>12</v>
      </c>
      <c r="I38" s="29">
        <f t="shared" si="3"/>
        <v>4</v>
      </c>
      <c r="J38" s="29">
        <f t="shared" si="3"/>
        <v>17</v>
      </c>
      <c r="K38" s="29">
        <f t="shared" si="3"/>
        <v>32</v>
      </c>
      <c r="L38" s="29">
        <f t="shared" si="3"/>
        <v>14</v>
      </c>
      <c r="M38" s="29">
        <f t="shared" si="3"/>
        <v>3</v>
      </c>
      <c r="N38" s="29">
        <f t="shared" si="3"/>
        <v>13</v>
      </c>
      <c r="O38" s="29">
        <f t="shared" si="3"/>
        <v>27</v>
      </c>
      <c r="P38" s="29">
        <f t="shared" si="3"/>
        <v>9</v>
      </c>
      <c r="Q38" s="29">
        <f t="shared" si="3"/>
        <v>1</v>
      </c>
      <c r="R38" s="28">
        <f t="shared" si="3"/>
        <v>12</v>
      </c>
      <c r="S38" s="24"/>
      <c r="U38" s="39"/>
      <c r="V38" s="39"/>
      <c r="W38" s="39"/>
      <c r="X38" s="39"/>
    </row>
    <row r="39" spans="1:29" ht="13.8" thickBot="1" x14ac:dyDescent="0.3">
      <c r="A39" s="18"/>
      <c r="B39" s="28" t="s">
        <v>11</v>
      </c>
      <c r="C39" s="30">
        <f>SUM(O19,C38)</f>
        <v>124</v>
      </c>
      <c r="D39" s="30">
        <f>SUM(P19,D38)</f>
        <v>40</v>
      </c>
      <c r="E39" s="30">
        <f>SUM(Q19,E38)</f>
        <v>16</v>
      </c>
      <c r="F39" s="30">
        <f>SUM(R19,F38)</f>
        <v>63</v>
      </c>
      <c r="G39" s="30">
        <f t="shared" ref="G39:R39" si="4">SUM(C39,G38)</f>
        <v>154</v>
      </c>
      <c r="H39" s="30">
        <f t="shared" si="4"/>
        <v>52</v>
      </c>
      <c r="I39" s="30">
        <f t="shared" si="4"/>
        <v>20</v>
      </c>
      <c r="J39" s="30">
        <f t="shared" si="4"/>
        <v>80</v>
      </c>
      <c r="K39" s="30">
        <f t="shared" si="4"/>
        <v>186</v>
      </c>
      <c r="L39" s="30">
        <f t="shared" si="4"/>
        <v>66</v>
      </c>
      <c r="M39" s="30">
        <f t="shared" si="4"/>
        <v>23</v>
      </c>
      <c r="N39" s="30">
        <f t="shared" si="4"/>
        <v>93</v>
      </c>
      <c r="O39" s="31">
        <f t="shared" si="4"/>
        <v>213</v>
      </c>
      <c r="P39" s="30">
        <f t="shared" si="4"/>
        <v>75</v>
      </c>
      <c r="Q39" s="30">
        <f t="shared" si="4"/>
        <v>24</v>
      </c>
      <c r="R39" s="32">
        <f t="shared" si="4"/>
        <v>105</v>
      </c>
      <c r="S39" s="45"/>
      <c r="U39" s="39"/>
      <c r="V39" s="39"/>
      <c r="W39" s="39"/>
      <c r="X39" s="39"/>
    </row>
    <row r="40" spans="1:29" ht="13.8" thickBot="1" x14ac:dyDescent="0.3">
      <c r="A40" s="33"/>
      <c r="B40" s="34" t="s">
        <v>12</v>
      </c>
      <c r="C40" s="35"/>
      <c r="D40" s="36"/>
      <c r="E40" s="36"/>
      <c r="F40" s="36"/>
      <c r="G40" s="35"/>
      <c r="H40" s="36"/>
      <c r="I40" s="36"/>
      <c r="J40" s="36"/>
      <c r="K40" s="35"/>
      <c r="L40" s="36"/>
      <c r="M40" s="36"/>
      <c r="N40" s="36"/>
      <c r="O40" s="35"/>
      <c r="P40" s="36"/>
      <c r="Q40" s="36"/>
      <c r="R40" s="46"/>
      <c r="S40" s="47"/>
      <c r="V40" s="48" t="s">
        <v>13</v>
      </c>
    </row>
    <row r="41" spans="1:29" ht="13.8" thickBot="1" x14ac:dyDescent="0.3">
      <c r="A41" s="1" t="s">
        <v>0</v>
      </c>
      <c r="B41" s="28" t="s">
        <v>1</v>
      </c>
      <c r="C41" s="144"/>
      <c r="D41" s="145"/>
      <c r="E41" s="146"/>
      <c r="F41" s="49"/>
      <c r="G41" s="144"/>
      <c r="H41" s="145"/>
      <c r="I41" s="146"/>
      <c r="J41" s="49"/>
      <c r="K41" s="144"/>
      <c r="L41" s="145"/>
      <c r="M41" s="149"/>
      <c r="N41" s="50"/>
      <c r="O41" s="51" t="s">
        <v>14</v>
      </c>
      <c r="P41" s="52"/>
      <c r="Q41" s="4"/>
      <c r="R41" s="53">
        <f>SUM(F1,J1,N1,R1,F21,J21,N21,R21,F41,J41,N41)</f>
        <v>96</v>
      </c>
      <c r="S41" s="54" t="s">
        <v>15</v>
      </c>
    </row>
    <row r="42" spans="1:29" ht="13.8" thickBot="1" x14ac:dyDescent="0.3">
      <c r="A42" s="7" t="s">
        <v>2</v>
      </c>
      <c r="B42" s="2" t="s">
        <v>3</v>
      </c>
      <c r="C42" s="8" t="s">
        <v>4</v>
      </c>
      <c r="D42" s="8" t="s">
        <v>5</v>
      </c>
      <c r="E42" s="8" t="s">
        <v>6</v>
      </c>
      <c r="F42" s="8" t="s">
        <v>7</v>
      </c>
      <c r="G42" s="8" t="s">
        <v>4</v>
      </c>
      <c r="H42" s="8" t="s">
        <v>5</v>
      </c>
      <c r="I42" s="8" t="s">
        <v>6</v>
      </c>
      <c r="J42" s="8" t="s">
        <v>7</v>
      </c>
      <c r="K42" s="8" t="s">
        <v>4</v>
      </c>
      <c r="L42" s="8" t="s">
        <v>16</v>
      </c>
      <c r="M42" s="8" t="s">
        <v>6</v>
      </c>
      <c r="N42" s="8" t="s">
        <v>7</v>
      </c>
      <c r="O42" s="1" t="s">
        <v>4</v>
      </c>
      <c r="P42" s="1" t="s">
        <v>5</v>
      </c>
      <c r="Q42" s="1" t="s">
        <v>6</v>
      </c>
      <c r="R42" s="1" t="s">
        <v>7</v>
      </c>
      <c r="S42" s="55" t="s">
        <v>17</v>
      </c>
      <c r="U42" s="41" t="s">
        <v>18</v>
      </c>
      <c r="V42" s="56" t="s">
        <v>19</v>
      </c>
      <c r="W42" s="57" t="s">
        <v>7</v>
      </c>
      <c r="X42" s="57" t="s">
        <v>20</v>
      </c>
      <c r="Y42" s="57" t="s">
        <v>21</v>
      </c>
      <c r="Z42" s="57" t="s">
        <v>27</v>
      </c>
      <c r="AA42" s="57" t="s">
        <v>300</v>
      </c>
      <c r="AB42" s="57" t="s">
        <v>27</v>
      </c>
      <c r="AC42" s="57" t="s">
        <v>22</v>
      </c>
    </row>
    <row r="43" spans="1:29" ht="13.8" thickTop="1" x14ac:dyDescent="0.25">
      <c r="A43" s="79" t="str">
        <f t="shared" ref="A43:A54" si="5">A3</f>
        <v>31</v>
      </c>
      <c r="B43" s="82" t="str">
        <f t="shared" ref="B43:B54" si="6">B23</f>
        <v>Giovanni Francese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58">
        <f t="shared" ref="O43:O54" si="7">SUM(C3,G3,K3,O3,C23,G23,K23,O23,C43,G43,K43)</f>
        <v>36</v>
      </c>
      <c r="P43" s="84">
        <f t="shared" ref="P43:P54" si="8">SUM(D3,H3,L3,P3,D23,H23,L23,P23,D43,H43,L43)</f>
        <v>16</v>
      </c>
      <c r="Q43" s="84">
        <f t="shared" ref="Q43:Q54" si="9">SUM(E3,I3,M3,Q3,E23,I23,M23,Q23,E43,I43,M43)</f>
        <v>3</v>
      </c>
      <c r="R43" s="85">
        <f t="shared" ref="R43:R54" si="10">SUM(F3,J3,N3,R3,F23,J23,N23,R23,F43,J43,N43)</f>
        <v>22</v>
      </c>
      <c r="S43" s="80">
        <f>IF(O43=0,0,AVERAGE(P43/O43))</f>
        <v>0.44444444444444442</v>
      </c>
      <c r="U43" s="43" t="s">
        <v>184</v>
      </c>
      <c r="V43" s="82" t="s">
        <v>45</v>
      </c>
      <c r="W43" s="59">
        <v>22</v>
      </c>
      <c r="X43" s="59">
        <v>22</v>
      </c>
      <c r="Y43" s="60">
        <v>0.44444444444444442</v>
      </c>
      <c r="Z43" s="60" t="s">
        <v>138</v>
      </c>
      <c r="AA43" s="60">
        <v>2.75</v>
      </c>
      <c r="AB43" s="60" t="s">
        <v>138</v>
      </c>
      <c r="AC43" s="59">
        <v>8</v>
      </c>
    </row>
    <row r="44" spans="1:29" x14ac:dyDescent="0.25">
      <c r="A44" s="79" t="str">
        <f t="shared" si="5"/>
        <v>18</v>
      </c>
      <c r="B44" s="82" t="str">
        <f t="shared" si="6"/>
        <v>Warren Richardson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32</v>
      </c>
      <c r="P44" s="56">
        <f t="shared" si="8"/>
        <v>15</v>
      </c>
      <c r="Q44" s="56">
        <f t="shared" si="9"/>
        <v>4</v>
      </c>
      <c r="R44" s="87">
        <f t="shared" si="10"/>
        <v>3</v>
      </c>
      <c r="S44" s="81">
        <f t="shared" ref="S44:S54" si="11">IF(O44=0,0,AVERAGE(P44/O44))</f>
        <v>0.46875</v>
      </c>
      <c r="U44" s="43" t="s">
        <v>185</v>
      </c>
      <c r="V44" s="82" t="s">
        <v>46</v>
      </c>
      <c r="W44" s="59">
        <v>3</v>
      </c>
      <c r="X44" s="59">
        <v>3</v>
      </c>
      <c r="Y44" s="60">
        <v>0.46875</v>
      </c>
      <c r="Z44" s="60" t="s">
        <v>138</v>
      </c>
      <c r="AA44" s="60">
        <v>0.375</v>
      </c>
      <c r="AB44" s="60" t="s">
        <v>138</v>
      </c>
      <c r="AC44" s="59">
        <v>8</v>
      </c>
    </row>
    <row r="45" spans="1:29" x14ac:dyDescent="0.25">
      <c r="A45" s="79" t="str">
        <f t="shared" si="5"/>
        <v>10</v>
      </c>
      <c r="B45" s="82" t="str">
        <f t="shared" si="6"/>
        <v>Darnell Williams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35</v>
      </c>
      <c r="P45" s="56">
        <f t="shared" si="8"/>
        <v>11</v>
      </c>
      <c r="Q45" s="56">
        <f t="shared" si="9"/>
        <v>6</v>
      </c>
      <c r="R45" s="87">
        <f t="shared" si="10"/>
        <v>32</v>
      </c>
      <c r="S45" s="81">
        <f t="shared" si="11"/>
        <v>0.31428571428571428</v>
      </c>
      <c r="U45" s="43" t="s">
        <v>174</v>
      </c>
      <c r="V45" s="82" t="s">
        <v>89</v>
      </c>
      <c r="W45" s="59">
        <v>32</v>
      </c>
      <c r="X45" s="59">
        <v>32</v>
      </c>
      <c r="Y45" s="60">
        <v>0.31428571428571428</v>
      </c>
      <c r="Z45" s="60" t="s">
        <v>138</v>
      </c>
      <c r="AA45" s="60">
        <v>4</v>
      </c>
      <c r="AB45" s="60" t="s">
        <v>138</v>
      </c>
      <c r="AC45" s="59">
        <v>8</v>
      </c>
    </row>
    <row r="46" spans="1:29" x14ac:dyDescent="0.25">
      <c r="A46" s="79" t="str">
        <f t="shared" si="5"/>
        <v>20</v>
      </c>
      <c r="B46" s="82" t="str">
        <f t="shared" si="6"/>
        <v>Mike McGlashon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33</v>
      </c>
      <c r="P46" s="56">
        <f t="shared" si="8"/>
        <v>12</v>
      </c>
      <c r="Q46" s="56">
        <f t="shared" si="9"/>
        <v>4</v>
      </c>
      <c r="R46" s="87">
        <f t="shared" si="10"/>
        <v>12</v>
      </c>
      <c r="S46" s="81">
        <f t="shared" si="11"/>
        <v>0.36363636363636365</v>
      </c>
      <c r="U46" s="43" t="s">
        <v>186</v>
      </c>
      <c r="V46" s="82" t="s">
        <v>44</v>
      </c>
      <c r="W46" s="59">
        <v>12</v>
      </c>
      <c r="X46" s="59">
        <v>12</v>
      </c>
      <c r="Y46" s="60">
        <v>0.36363636363636365</v>
      </c>
      <c r="Z46" s="60" t="s">
        <v>138</v>
      </c>
      <c r="AA46" s="60">
        <v>1.5</v>
      </c>
      <c r="AB46" s="60" t="s">
        <v>138</v>
      </c>
      <c r="AC46" s="59">
        <v>8</v>
      </c>
    </row>
    <row r="47" spans="1:29" x14ac:dyDescent="0.25">
      <c r="A47" s="79" t="str">
        <f t="shared" si="5"/>
        <v>21</v>
      </c>
      <c r="B47" s="82" t="str">
        <f t="shared" si="6"/>
        <v>Gil Ramos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12</v>
      </c>
      <c r="P47" s="56">
        <f t="shared" si="8"/>
        <v>5</v>
      </c>
      <c r="Q47" s="56">
        <f t="shared" si="9"/>
        <v>1</v>
      </c>
      <c r="R47" s="87">
        <f t="shared" si="10"/>
        <v>0</v>
      </c>
      <c r="S47" s="81">
        <f t="shared" si="11"/>
        <v>0.41666666666666669</v>
      </c>
      <c r="U47" s="43" t="s">
        <v>180</v>
      </c>
      <c r="V47" s="82" t="s">
        <v>143</v>
      </c>
      <c r="W47" s="59">
        <v>0</v>
      </c>
      <c r="X47" s="59" t="s">
        <v>301</v>
      </c>
      <c r="Y47" s="60">
        <v>0.41666666666666669</v>
      </c>
      <c r="Z47" s="60" t="s">
        <v>295</v>
      </c>
      <c r="AA47" s="60">
        <v>0</v>
      </c>
      <c r="AB47" s="60" t="s">
        <v>138</v>
      </c>
      <c r="AC47" s="59">
        <v>7</v>
      </c>
    </row>
    <row r="48" spans="1:29" x14ac:dyDescent="0.25">
      <c r="A48" s="79" t="str">
        <f t="shared" si="5"/>
        <v>15</v>
      </c>
      <c r="B48" s="82" t="str">
        <f t="shared" si="6"/>
        <v>Richie Schultz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29</v>
      </c>
      <c r="P48" s="56">
        <f t="shared" si="8"/>
        <v>9</v>
      </c>
      <c r="Q48" s="56">
        <f t="shared" si="9"/>
        <v>1</v>
      </c>
      <c r="R48" s="87">
        <f t="shared" si="10"/>
        <v>2</v>
      </c>
      <c r="S48" s="81">
        <f t="shared" si="11"/>
        <v>0.31034482758620691</v>
      </c>
      <c r="U48" s="43" t="s">
        <v>187</v>
      </c>
      <c r="V48" s="82" t="s">
        <v>50</v>
      </c>
      <c r="W48" s="59">
        <v>2</v>
      </c>
      <c r="X48" s="59">
        <v>2</v>
      </c>
      <c r="Y48" s="60">
        <v>0.31034482758620691</v>
      </c>
      <c r="Z48" s="60" t="s">
        <v>138</v>
      </c>
      <c r="AA48" s="60">
        <v>0.25</v>
      </c>
      <c r="AB48" s="60" t="s">
        <v>138</v>
      </c>
      <c r="AC48" s="59">
        <v>8</v>
      </c>
    </row>
    <row r="49" spans="1:29" x14ac:dyDescent="0.25">
      <c r="A49" s="79" t="str">
        <f t="shared" si="5"/>
        <v>3</v>
      </c>
      <c r="B49" s="82" t="str">
        <f t="shared" si="6"/>
        <v>Kalari Girtley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7</v>
      </c>
      <c r="P49" s="56">
        <f t="shared" si="8"/>
        <v>2</v>
      </c>
      <c r="Q49" s="56">
        <f t="shared" si="9"/>
        <v>0</v>
      </c>
      <c r="R49" s="87">
        <f t="shared" si="10"/>
        <v>12</v>
      </c>
      <c r="S49" s="81">
        <f t="shared" si="11"/>
        <v>0.2857142857142857</v>
      </c>
      <c r="U49" s="43" t="s">
        <v>188</v>
      </c>
      <c r="V49" s="82" t="s">
        <v>90</v>
      </c>
      <c r="W49" s="59">
        <v>12</v>
      </c>
      <c r="X49" s="59">
        <v>12</v>
      </c>
      <c r="Y49" s="60">
        <v>0.2857142857142857</v>
      </c>
      <c r="Z49" s="60" t="s">
        <v>295</v>
      </c>
      <c r="AA49" s="60">
        <v>1.7142857142857142</v>
      </c>
      <c r="AB49" s="60" t="s">
        <v>138</v>
      </c>
      <c r="AC49" s="59">
        <v>7</v>
      </c>
    </row>
    <row r="50" spans="1:29" x14ac:dyDescent="0.25">
      <c r="A50" s="79" t="str">
        <f t="shared" si="5"/>
        <v>2</v>
      </c>
      <c r="B50" s="82" t="str">
        <f t="shared" si="6"/>
        <v>Mike Grunze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7"/>
        <v>13</v>
      </c>
      <c r="P50" s="56">
        <f t="shared" si="8"/>
        <v>4</v>
      </c>
      <c r="Q50" s="56">
        <f t="shared" si="9"/>
        <v>1</v>
      </c>
      <c r="R50" s="87">
        <f t="shared" si="10"/>
        <v>5</v>
      </c>
      <c r="S50" s="81">
        <f t="shared" si="11"/>
        <v>0.30769230769230771</v>
      </c>
      <c r="U50" s="43" t="s">
        <v>189</v>
      </c>
      <c r="V50" s="82" t="s">
        <v>47</v>
      </c>
      <c r="W50" s="59">
        <v>5</v>
      </c>
      <c r="X50" s="59">
        <v>5</v>
      </c>
      <c r="Y50" s="60">
        <v>0.30769230769230771</v>
      </c>
      <c r="Z50" s="60" t="s">
        <v>295</v>
      </c>
      <c r="AA50" s="60">
        <v>0.83333333333333337</v>
      </c>
      <c r="AB50" s="60" t="s">
        <v>138</v>
      </c>
      <c r="AC50" s="59">
        <v>6</v>
      </c>
    </row>
    <row r="51" spans="1:29" x14ac:dyDescent="0.25">
      <c r="A51" s="79" t="str">
        <f t="shared" si="5"/>
        <v>28</v>
      </c>
      <c r="B51" s="82" t="str">
        <f t="shared" si="6"/>
        <v>Bernardo Barrera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86">
        <f t="shared" si="7"/>
        <v>5</v>
      </c>
      <c r="P51" s="56">
        <f t="shared" si="8"/>
        <v>1</v>
      </c>
      <c r="Q51" s="56">
        <f t="shared" si="9"/>
        <v>2</v>
      </c>
      <c r="R51" s="87">
        <f t="shared" si="10"/>
        <v>0</v>
      </c>
      <c r="S51" s="81">
        <f t="shared" si="11"/>
        <v>0.2</v>
      </c>
      <c r="U51" s="43" t="s">
        <v>178</v>
      </c>
      <c r="V51" s="82" t="s">
        <v>121</v>
      </c>
      <c r="W51" s="59">
        <v>0</v>
      </c>
      <c r="X51" s="59" t="s">
        <v>301</v>
      </c>
      <c r="Y51" s="60">
        <v>0.2</v>
      </c>
      <c r="Z51" s="60" t="s">
        <v>295</v>
      </c>
      <c r="AA51" s="60">
        <v>0</v>
      </c>
      <c r="AB51" s="60" t="s">
        <v>285</v>
      </c>
      <c r="AC51" s="59">
        <v>3</v>
      </c>
    </row>
    <row r="52" spans="1:29" x14ac:dyDescent="0.25">
      <c r="A52" s="79" t="str">
        <f t="shared" si="5"/>
        <v>13</v>
      </c>
      <c r="B52" s="82" t="str">
        <f t="shared" si="6"/>
        <v>Wally Mozdzierz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86">
        <f t="shared" si="7"/>
        <v>8</v>
      </c>
      <c r="P52" s="56">
        <f t="shared" si="8"/>
        <v>0</v>
      </c>
      <c r="Q52" s="56">
        <f t="shared" si="9"/>
        <v>0</v>
      </c>
      <c r="R52" s="87">
        <f t="shared" si="10"/>
        <v>16</v>
      </c>
      <c r="S52" s="81">
        <f t="shared" si="11"/>
        <v>0</v>
      </c>
      <c r="U52" s="43" t="s">
        <v>181</v>
      </c>
      <c r="V52" s="82" t="s">
        <v>43</v>
      </c>
      <c r="W52" s="59">
        <v>16</v>
      </c>
      <c r="X52" s="59">
        <v>16</v>
      </c>
      <c r="Y52" s="60">
        <v>0</v>
      </c>
      <c r="Z52" s="60" t="s">
        <v>295</v>
      </c>
      <c r="AA52" s="60">
        <v>2</v>
      </c>
      <c r="AB52" s="60" t="s">
        <v>138</v>
      </c>
      <c r="AC52" s="59">
        <v>8</v>
      </c>
    </row>
    <row r="53" spans="1:29" x14ac:dyDescent="0.25">
      <c r="A53" s="79" t="str">
        <f t="shared" si="5"/>
        <v>30</v>
      </c>
      <c r="B53" s="82" t="str">
        <f t="shared" si="6"/>
        <v>Chris Jackson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86">
        <f t="shared" si="7"/>
        <v>2</v>
      </c>
      <c r="P53" s="56">
        <f t="shared" si="8"/>
        <v>0</v>
      </c>
      <c r="Q53" s="56">
        <f t="shared" si="9"/>
        <v>2</v>
      </c>
      <c r="R53" s="87">
        <f t="shared" si="10"/>
        <v>1</v>
      </c>
      <c r="S53" s="81">
        <f t="shared" si="11"/>
        <v>0</v>
      </c>
      <c r="U53" s="43" t="s">
        <v>261</v>
      </c>
      <c r="V53" s="82" t="s">
        <v>262</v>
      </c>
      <c r="W53" s="59">
        <v>1</v>
      </c>
      <c r="X53" s="59">
        <v>1</v>
      </c>
      <c r="Y53" s="60">
        <v>0</v>
      </c>
      <c r="Z53" s="60" t="s">
        <v>295</v>
      </c>
      <c r="AA53" s="60">
        <v>0.5</v>
      </c>
      <c r="AB53" s="60" t="s">
        <v>285</v>
      </c>
      <c r="AC53" s="59">
        <v>2</v>
      </c>
    </row>
    <row r="54" spans="1:29" x14ac:dyDescent="0.25">
      <c r="A54" s="79" t="str">
        <f t="shared" si="5"/>
        <v>32</v>
      </c>
      <c r="B54" s="82" t="str">
        <f t="shared" si="6"/>
        <v>Yrral Harris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88">
        <f t="shared" si="7"/>
        <v>1</v>
      </c>
      <c r="P54" s="89">
        <f t="shared" si="8"/>
        <v>0</v>
      </c>
      <c r="Q54" s="89">
        <f t="shared" si="9"/>
        <v>0</v>
      </c>
      <c r="R54" s="90">
        <f t="shared" si="10"/>
        <v>0</v>
      </c>
      <c r="S54" s="81">
        <f t="shared" si="11"/>
        <v>0</v>
      </c>
      <c r="U54" s="43" t="s">
        <v>198</v>
      </c>
      <c r="V54" s="82" t="s">
        <v>275</v>
      </c>
      <c r="W54" s="59">
        <v>0</v>
      </c>
      <c r="X54" s="59" t="s">
        <v>301</v>
      </c>
      <c r="Y54" s="60">
        <v>0</v>
      </c>
      <c r="Z54" s="60" t="s">
        <v>295</v>
      </c>
      <c r="AA54" s="60">
        <v>0</v>
      </c>
      <c r="AB54" s="60" t="s">
        <v>285</v>
      </c>
      <c r="AC54" s="59">
        <v>1</v>
      </c>
    </row>
    <row r="55" spans="1:29" ht="13.8" thickBot="1" x14ac:dyDescent="0.3">
      <c r="A55" s="79"/>
      <c r="B55" s="98"/>
      <c r="C55" s="99"/>
      <c r="D55" s="100"/>
      <c r="E55" s="100"/>
      <c r="F55" s="101"/>
      <c r="G55" s="99"/>
      <c r="H55" s="100"/>
      <c r="I55" s="100"/>
      <c r="J55" s="101"/>
      <c r="K55" s="99"/>
      <c r="L55" s="100"/>
      <c r="M55" s="100"/>
      <c r="N55" s="102"/>
      <c r="O55" s="103"/>
      <c r="P55" s="104"/>
      <c r="Q55" s="104"/>
      <c r="R55" s="105"/>
      <c r="S55" s="106"/>
      <c r="V55" s="92"/>
      <c r="W55" s="93"/>
      <c r="X55" s="93"/>
      <c r="Y55" s="91"/>
      <c r="Z55" s="91"/>
      <c r="AA55" s="91"/>
      <c r="AB55" s="91"/>
      <c r="AC55" s="62"/>
    </row>
    <row r="56" spans="1:29" x14ac:dyDescent="0.25">
      <c r="A56" s="18" t="s">
        <v>9</v>
      </c>
      <c r="B56" s="64" t="str">
        <f>B36</f>
        <v>Nick Lopez</v>
      </c>
      <c r="C56" s="65"/>
      <c r="D56" s="66"/>
      <c r="E56" s="66"/>
      <c r="F56" s="67"/>
      <c r="G56" s="65"/>
      <c r="H56" s="66"/>
      <c r="I56" s="66"/>
      <c r="J56" s="67"/>
      <c r="K56" s="65"/>
      <c r="L56" s="66"/>
      <c r="M56" s="66"/>
      <c r="N56" s="67"/>
      <c r="O56" s="32">
        <f t="shared" ref="O56:Q57" si="12">SUM(C16,G16,K16,O16,C36,G36,K36,O36,C56,G56,K56)</f>
        <v>106</v>
      </c>
      <c r="P56" s="21">
        <f t="shared" si="12"/>
        <v>38</v>
      </c>
      <c r="Q56" s="135">
        <f t="shared" si="12"/>
        <v>13</v>
      </c>
      <c r="R56" s="134"/>
      <c r="S56" s="136">
        <f>SUM(Q56/O56)</f>
        <v>0.12264150943396226</v>
      </c>
      <c r="V56" s="56" t="s">
        <v>23</v>
      </c>
      <c r="W56" s="59">
        <f>SUM(W43:W54)</f>
        <v>105</v>
      </c>
      <c r="X56" s="59">
        <f>SUM(X43:X54)</f>
        <v>105</v>
      </c>
      <c r="Y56" s="62"/>
      <c r="Z56" s="62"/>
      <c r="AA56" s="62"/>
      <c r="AB56" s="62"/>
      <c r="AC56" s="63"/>
    </row>
    <row r="57" spans="1:29" ht="13.8" thickBot="1" x14ac:dyDescent="0.3">
      <c r="A57" s="11"/>
      <c r="B57" s="133" t="str">
        <f>B37</f>
        <v>Chad Perry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86">
        <f t="shared" si="12"/>
        <v>107</v>
      </c>
      <c r="P57" s="56">
        <f t="shared" si="12"/>
        <v>37</v>
      </c>
      <c r="Q57" s="56">
        <f t="shared" si="12"/>
        <v>11</v>
      </c>
      <c r="R57" s="87"/>
      <c r="S57" s="137">
        <f>SUM(Q57/O57)</f>
        <v>0.10280373831775701</v>
      </c>
      <c r="V57" s="68" t="s">
        <v>24</v>
      </c>
      <c r="W57" s="63"/>
      <c r="X57" s="63"/>
      <c r="Y57" s="69">
        <f>MAX(Y43:Y54)</f>
        <v>0.46875</v>
      </c>
      <c r="Z57" s="69"/>
      <c r="AA57" s="69">
        <f>MAX(AA43:AA54)</f>
        <v>4</v>
      </c>
      <c r="AB57" s="69"/>
      <c r="AC57" s="63"/>
    </row>
    <row r="58" spans="1:29" ht="13.8" thickBot="1" x14ac:dyDescent="0.3">
      <c r="A58" s="11"/>
      <c r="B58" s="28" t="s">
        <v>10</v>
      </c>
      <c r="C58" s="29">
        <f t="shared" ref="C58:O58" si="13">SUM(C43:C54)</f>
        <v>0</v>
      </c>
      <c r="D58" s="29">
        <f t="shared" si="13"/>
        <v>0</v>
      </c>
      <c r="E58" s="29">
        <f t="shared" si="13"/>
        <v>0</v>
      </c>
      <c r="F58" s="29">
        <f t="shared" si="13"/>
        <v>0</v>
      </c>
      <c r="G58" s="29">
        <f t="shared" si="13"/>
        <v>0</v>
      </c>
      <c r="H58" s="29">
        <f t="shared" si="13"/>
        <v>0</v>
      </c>
      <c r="I58" s="29">
        <f t="shared" si="13"/>
        <v>0</v>
      </c>
      <c r="J58" s="29">
        <f t="shared" si="13"/>
        <v>0</v>
      </c>
      <c r="K58" s="29">
        <f t="shared" si="13"/>
        <v>0</v>
      </c>
      <c r="L58" s="29">
        <f t="shared" si="13"/>
        <v>0</v>
      </c>
      <c r="M58" s="29">
        <f t="shared" si="13"/>
        <v>0</v>
      </c>
      <c r="N58" s="29">
        <f t="shared" si="13"/>
        <v>0</v>
      </c>
      <c r="O58" s="61">
        <f t="shared" si="13"/>
        <v>213</v>
      </c>
      <c r="P58" s="70">
        <f>SUM(P42:P54)</f>
        <v>75</v>
      </c>
      <c r="Q58" s="70">
        <f>SUM(Q42:Q54)</f>
        <v>24</v>
      </c>
      <c r="R58" s="70">
        <f>SUM(R42:R54)</f>
        <v>105</v>
      </c>
      <c r="S58" s="71">
        <f>AVERAGE(P58/O58)</f>
        <v>0.352112676056338</v>
      </c>
      <c r="V58" s="68"/>
      <c r="W58" s="63"/>
      <c r="X58" s="63"/>
      <c r="Y58" s="69"/>
      <c r="Z58" s="69"/>
      <c r="AA58" s="69"/>
      <c r="AB58" s="69"/>
      <c r="AC58" s="63"/>
    </row>
    <row r="59" spans="1:29" ht="13.8" thickBot="1" x14ac:dyDescent="0.3">
      <c r="A59" s="18"/>
      <c r="B59" s="28" t="s">
        <v>11</v>
      </c>
      <c r="C59" s="29">
        <f>SUM(O39,C58)</f>
        <v>213</v>
      </c>
      <c r="D59" s="29">
        <f>SUM(P39,D58)</f>
        <v>75</v>
      </c>
      <c r="E59" s="29">
        <f>SUM(Q39,E58)</f>
        <v>24</v>
      </c>
      <c r="F59" s="29">
        <f>SUM(R39,F58)</f>
        <v>105</v>
      </c>
      <c r="G59" s="29">
        <f t="shared" ref="G59:M59" si="14">SUM(C59,G58)</f>
        <v>213</v>
      </c>
      <c r="H59" s="29">
        <f t="shared" si="14"/>
        <v>75</v>
      </c>
      <c r="I59" s="29">
        <f t="shared" si="14"/>
        <v>24</v>
      </c>
      <c r="J59" s="29">
        <f t="shared" si="14"/>
        <v>105</v>
      </c>
      <c r="K59" s="29">
        <f t="shared" si="14"/>
        <v>213</v>
      </c>
      <c r="L59" s="29">
        <f t="shared" si="14"/>
        <v>75</v>
      </c>
      <c r="M59" s="29">
        <f t="shared" si="14"/>
        <v>24</v>
      </c>
      <c r="N59" s="29">
        <f>SUM(AA19,N58)</f>
        <v>0</v>
      </c>
      <c r="O59" s="72"/>
      <c r="P59" s="73"/>
      <c r="Q59" s="73"/>
      <c r="R59" s="73"/>
      <c r="S59" s="74"/>
      <c r="Y59" s="63"/>
      <c r="Z59" s="63"/>
    </row>
    <row r="60" spans="1:29" ht="13.8" thickBot="1" x14ac:dyDescent="0.3">
      <c r="A60" s="18"/>
      <c r="B60" s="50" t="s">
        <v>12</v>
      </c>
      <c r="C60" s="76"/>
      <c r="D60" s="77"/>
      <c r="E60" s="77"/>
      <c r="F60" s="78"/>
      <c r="G60" s="76"/>
      <c r="H60" s="77"/>
      <c r="I60" s="77"/>
      <c r="J60" s="78"/>
      <c r="K60" s="76"/>
      <c r="L60" s="77"/>
      <c r="M60" s="77"/>
      <c r="N60" s="78"/>
      <c r="O60" s="76"/>
      <c r="P60" s="77"/>
      <c r="Q60" s="77">
        <f>SUM(E20,I20,M20,Q20,E40,I40,M40,Q40,E60,I60,M60)</f>
        <v>0</v>
      </c>
      <c r="R60" s="78"/>
      <c r="Y60" s="63"/>
      <c r="Z60" s="63"/>
      <c r="AC60" s="63"/>
    </row>
    <row r="61" spans="1:29" x14ac:dyDescent="0.25">
      <c r="U61" s="39"/>
      <c r="V61" s="148"/>
      <c r="W61" s="148"/>
      <c r="X61" s="148"/>
      <c r="Y61" s="62"/>
      <c r="Z61" s="62"/>
      <c r="AA61" s="141"/>
      <c r="AB61" s="141"/>
      <c r="AC61" s="62"/>
    </row>
    <row r="62" spans="1:29" x14ac:dyDescent="0.25">
      <c r="A62" s="68" t="s">
        <v>25</v>
      </c>
      <c r="C62" s="13">
        <f>MAX(AC43:AC54)</f>
        <v>8</v>
      </c>
      <c r="E62" s="75" t="s">
        <v>26</v>
      </c>
      <c r="U62" s="39"/>
      <c r="V62" s="42"/>
      <c r="W62" s="62"/>
      <c r="X62" s="142"/>
      <c r="Y62" s="62"/>
      <c r="Z62" s="62"/>
      <c r="AA62" s="141"/>
      <c r="AB62" s="141"/>
      <c r="AC62" s="62"/>
    </row>
    <row r="63" spans="1:29" x14ac:dyDescent="0.25">
      <c r="E63" s="75"/>
      <c r="U63" s="39"/>
      <c r="V63" s="42"/>
      <c r="W63" s="62"/>
      <c r="X63" s="143"/>
      <c r="Y63" s="62"/>
      <c r="Z63" s="62"/>
      <c r="AA63" s="141"/>
      <c r="AB63" s="141"/>
      <c r="AC63" s="62"/>
    </row>
    <row r="64" spans="1:29" x14ac:dyDescent="0.25">
      <c r="U64" s="39"/>
      <c r="V64" s="42"/>
      <c r="W64" s="62"/>
      <c r="X64" s="123"/>
      <c r="Y64" s="62"/>
      <c r="Z64" s="62"/>
      <c r="AA64" s="62"/>
      <c r="AB64" s="62"/>
      <c r="AC64" s="62"/>
    </row>
    <row r="65" spans="21:29" x14ac:dyDescent="0.25">
      <c r="U65" s="39"/>
      <c r="V65" s="42"/>
      <c r="W65" s="62"/>
      <c r="X65" s="123"/>
      <c r="Y65" s="62"/>
      <c r="Z65" s="39"/>
      <c r="AA65" s="39"/>
      <c r="AB65" s="39"/>
      <c r="AC65" s="39"/>
    </row>
    <row r="66" spans="21:29" x14ac:dyDescent="0.25">
      <c r="U66" s="39"/>
      <c r="V66" s="39"/>
      <c r="W66" s="39"/>
      <c r="X66" s="39"/>
      <c r="Y66" s="39"/>
      <c r="Z66" s="39"/>
      <c r="AA66" s="39"/>
      <c r="AB66" s="39"/>
      <c r="AC66" s="39"/>
    </row>
  </sheetData>
  <sheetProtection password="97AA" sheet="1" objects="1" scenarios="1"/>
  <mergeCells count="12">
    <mergeCell ref="V61:X61"/>
    <mergeCell ref="C41:E41"/>
    <mergeCell ref="G41:I41"/>
    <mergeCell ref="K41:M41"/>
    <mergeCell ref="O1:Q1"/>
    <mergeCell ref="C1:E1"/>
    <mergeCell ref="G1:I1"/>
    <mergeCell ref="K1:M1"/>
    <mergeCell ref="K21:M21"/>
    <mergeCell ref="C21:E21"/>
    <mergeCell ref="G21:I21"/>
    <mergeCell ref="O21:Q21"/>
  </mergeCells>
  <phoneticPr fontId="0" type="noConversion"/>
  <conditionalFormatting sqref="Y43:Z55">
    <cfRule type="cellIs" dxfId="25" priority="1" stopIfTrue="1" operator="equal">
      <formula>$Y$57</formula>
    </cfRule>
  </conditionalFormatting>
  <conditionalFormatting sqref="AA43:AB55">
    <cfRule type="cellIs" dxfId="24" priority="2" stopIfTrue="1" operator="equal">
      <formula>$AA$57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0E3C-2805-46CE-8626-21D31CF9B09C}">
  <sheetPr codeName="Sheet36"/>
  <dimension ref="A1:AC51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4" ht="13.8" thickBot="1" x14ac:dyDescent="0.3">
      <c r="A1" s="1" t="s">
        <v>0</v>
      </c>
      <c r="B1" s="2" t="s">
        <v>1</v>
      </c>
      <c r="C1" s="144" t="s">
        <v>213</v>
      </c>
      <c r="D1" s="145"/>
      <c r="E1" s="146"/>
      <c r="F1" s="4">
        <v>12</v>
      </c>
      <c r="G1" s="144" t="s">
        <v>76</v>
      </c>
      <c r="H1" s="145"/>
      <c r="I1" s="146"/>
      <c r="J1" s="4">
        <v>20</v>
      </c>
      <c r="K1" s="144" t="s">
        <v>33</v>
      </c>
      <c r="L1" s="145"/>
      <c r="M1" s="146"/>
      <c r="N1" s="4">
        <v>1</v>
      </c>
      <c r="O1" s="144" t="s">
        <v>29</v>
      </c>
      <c r="P1" s="145"/>
      <c r="Q1" s="146"/>
      <c r="R1" s="4">
        <v>7</v>
      </c>
      <c r="S1" s="6"/>
    </row>
    <row r="2" spans="1:24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4" x14ac:dyDescent="0.25">
      <c r="A3" s="79" t="s">
        <v>183</v>
      </c>
      <c r="B3" s="82" t="s">
        <v>52</v>
      </c>
      <c r="C3" s="12">
        <v>4</v>
      </c>
      <c r="D3" s="13">
        <v>0</v>
      </c>
      <c r="E3" s="13">
        <v>3</v>
      </c>
      <c r="F3" s="14">
        <v>0</v>
      </c>
      <c r="G3" s="12">
        <v>3</v>
      </c>
      <c r="H3" s="13">
        <v>0</v>
      </c>
      <c r="I3" s="13">
        <v>3</v>
      </c>
      <c r="J3" s="14">
        <v>3</v>
      </c>
      <c r="K3" s="12">
        <v>4</v>
      </c>
      <c r="L3" s="13">
        <v>1</v>
      </c>
      <c r="M3" s="13">
        <v>1</v>
      </c>
      <c r="N3" s="14">
        <v>2</v>
      </c>
      <c r="O3" s="12">
        <v>4</v>
      </c>
      <c r="P3" s="13">
        <v>2</v>
      </c>
      <c r="Q3" s="13">
        <v>2</v>
      </c>
      <c r="R3" s="14">
        <v>3</v>
      </c>
      <c r="S3" s="17"/>
    </row>
    <row r="4" spans="1:24" x14ac:dyDescent="0.25">
      <c r="A4" s="79" t="s">
        <v>214</v>
      </c>
      <c r="B4" s="82" t="s">
        <v>215</v>
      </c>
      <c r="C4" s="12">
        <v>4</v>
      </c>
      <c r="D4" s="13">
        <v>0</v>
      </c>
      <c r="E4" s="13">
        <v>4</v>
      </c>
      <c r="F4" s="14">
        <v>9</v>
      </c>
      <c r="G4" s="12">
        <v>3</v>
      </c>
      <c r="H4" s="13">
        <v>0</v>
      </c>
      <c r="I4" s="13">
        <v>3</v>
      </c>
      <c r="J4" s="14">
        <v>2</v>
      </c>
      <c r="K4" s="12">
        <v>4</v>
      </c>
      <c r="L4" s="13">
        <v>0</v>
      </c>
      <c r="M4" s="13">
        <v>3</v>
      </c>
      <c r="N4" s="14">
        <v>2</v>
      </c>
      <c r="O4" s="12">
        <v>3</v>
      </c>
      <c r="P4" s="13">
        <v>0</v>
      </c>
      <c r="Q4" s="13">
        <v>3</v>
      </c>
      <c r="R4" s="14">
        <v>5</v>
      </c>
      <c r="S4" s="17"/>
    </row>
    <row r="5" spans="1:24" x14ac:dyDescent="0.25">
      <c r="A5" s="79" t="s">
        <v>177</v>
      </c>
      <c r="B5" s="82" t="s">
        <v>83</v>
      </c>
      <c r="C5" s="12">
        <v>3</v>
      </c>
      <c r="D5" s="13">
        <v>0</v>
      </c>
      <c r="E5" s="13">
        <v>0</v>
      </c>
      <c r="F5" s="14">
        <v>1</v>
      </c>
      <c r="G5" s="12">
        <v>2</v>
      </c>
      <c r="H5" s="13">
        <v>0</v>
      </c>
      <c r="I5" s="13">
        <v>2</v>
      </c>
      <c r="J5" s="14">
        <v>0</v>
      </c>
      <c r="K5" s="12">
        <v>3</v>
      </c>
      <c r="L5" s="13">
        <v>1</v>
      </c>
      <c r="M5" s="13">
        <v>0</v>
      </c>
      <c r="N5" s="14">
        <v>0</v>
      </c>
      <c r="O5" s="12">
        <v>4</v>
      </c>
      <c r="P5" s="13">
        <v>1</v>
      </c>
      <c r="Q5" s="13">
        <v>2</v>
      </c>
      <c r="R5" s="14">
        <v>0</v>
      </c>
      <c r="S5" s="17"/>
    </row>
    <row r="6" spans="1:24" x14ac:dyDescent="0.25">
      <c r="A6" s="79" t="s">
        <v>216</v>
      </c>
      <c r="B6" s="82" t="s">
        <v>217</v>
      </c>
      <c r="C6" s="12">
        <v>3</v>
      </c>
      <c r="D6" s="13">
        <v>1</v>
      </c>
      <c r="E6" s="13">
        <v>2</v>
      </c>
      <c r="F6" s="14">
        <v>2</v>
      </c>
      <c r="G6" s="12">
        <v>3</v>
      </c>
      <c r="H6" s="13">
        <v>0</v>
      </c>
      <c r="I6" s="13">
        <v>2</v>
      </c>
      <c r="J6" s="14">
        <v>1</v>
      </c>
      <c r="K6" s="12">
        <v>3</v>
      </c>
      <c r="L6" s="13">
        <v>2</v>
      </c>
      <c r="M6" s="13">
        <v>1</v>
      </c>
      <c r="N6" s="14">
        <v>4</v>
      </c>
      <c r="O6" s="12">
        <v>4</v>
      </c>
      <c r="P6" s="13">
        <v>1</v>
      </c>
      <c r="Q6" s="13">
        <v>2</v>
      </c>
      <c r="R6" s="14">
        <v>5</v>
      </c>
      <c r="S6" s="17" t="s">
        <v>8</v>
      </c>
    </row>
    <row r="7" spans="1:24" x14ac:dyDescent="0.25">
      <c r="A7" s="79" t="s">
        <v>291</v>
      </c>
      <c r="B7" s="82" t="s">
        <v>218</v>
      </c>
      <c r="C7" s="12">
        <v>3</v>
      </c>
      <c r="D7" s="13">
        <v>0</v>
      </c>
      <c r="E7" s="13">
        <v>1</v>
      </c>
      <c r="F7" s="14">
        <v>0</v>
      </c>
      <c r="G7" s="12">
        <v>3</v>
      </c>
      <c r="H7" s="13">
        <v>0</v>
      </c>
      <c r="I7" s="13">
        <v>3</v>
      </c>
      <c r="J7" s="14">
        <v>0</v>
      </c>
      <c r="K7" s="12">
        <v>3</v>
      </c>
      <c r="L7" s="13">
        <v>0</v>
      </c>
      <c r="M7" s="13">
        <v>2</v>
      </c>
      <c r="N7" s="14">
        <v>0</v>
      </c>
      <c r="O7" s="12">
        <v>4</v>
      </c>
      <c r="P7" s="13">
        <v>0</v>
      </c>
      <c r="Q7" s="13">
        <v>2</v>
      </c>
      <c r="R7" s="14">
        <v>0</v>
      </c>
      <c r="S7" s="17"/>
    </row>
    <row r="8" spans="1:24" x14ac:dyDescent="0.25">
      <c r="A8" s="79" t="s">
        <v>219</v>
      </c>
      <c r="B8" s="82" t="s">
        <v>220</v>
      </c>
      <c r="C8" s="12">
        <v>2</v>
      </c>
      <c r="D8" s="13">
        <v>1</v>
      </c>
      <c r="E8" s="13">
        <v>1</v>
      </c>
      <c r="F8" s="14">
        <v>0</v>
      </c>
      <c r="G8" s="12">
        <v>3</v>
      </c>
      <c r="H8" s="13">
        <v>0</v>
      </c>
      <c r="I8" s="13">
        <v>2</v>
      </c>
      <c r="J8" s="14">
        <v>0</v>
      </c>
      <c r="K8" s="12">
        <v>3</v>
      </c>
      <c r="L8" s="13">
        <v>1</v>
      </c>
      <c r="M8" s="13">
        <v>2</v>
      </c>
      <c r="N8" s="14">
        <v>0</v>
      </c>
      <c r="O8" s="12">
        <v>3</v>
      </c>
      <c r="P8" s="13">
        <v>0</v>
      </c>
      <c r="Q8" s="13">
        <v>3</v>
      </c>
      <c r="R8" s="14">
        <v>0</v>
      </c>
      <c r="S8" s="17"/>
    </row>
    <row r="9" spans="1:24" x14ac:dyDescent="0.25">
      <c r="A9" s="79" t="s">
        <v>161</v>
      </c>
      <c r="B9" s="82" t="s">
        <v>222</v>
      </c>
      <c r="C9" s="12">
        <v>1</v>
      </c>
      <c r="D9" s="13">
        <v>0</v>
      </c>
      <c r="E9" s="13">
        <v>0</v>
      </c>
      <c r="F9" s="14">
        <v>0</v>
      </c>
      <c r="G9" s="12">
        <v>1</v>
      </c>
      <c r="H9" s="13">
        <v>0</v>
      </c>
      <c r="I9" s="13">
        <v>0</v>
      </c>
      <c r="J9" s="14">
        <v>0</v>
      </c>
      <c r="K9" s="12">
        <v>0</v>
      </c>
      <c r="L9" s="13">
        <v>0</v>
      </c>
      <c r="M9" s="13">
        <v>0</v>
      </c>
      <c r="N9" s="14">
        <v>0</v>
      </c>
      <c r="O9" s="12"/>
      <c r="P9" s="13"/>
      <c r="Q9" s="13"/>
      <c r="R9" s="14"/>
      <c r="S9" s="17"/>
    </row>
    <row r="10" spans="1:24" ht="13.8" thickBot="1" x14ac:dyDescent="0.3">
      <c r="A10" s="79"/>
      <c r="B10" s="98"/>
      <c r="C10" s="99"/>
      <c r="D10" s="100"/>
      <c r="E10" s="100"/>
      <c r="F10" s="101"/>
      <c r="G10" s="99"/>
      <c r="H10" s="100"/>
      <c r="I10" s="100"/>
      <c r="J10" s="101"/>
      <c r="K10" s="99"/>
      <c r="L10" s="100"/>
      <c r="M10" s="100"/>
      <c r="N10" s="101"/>
      <c r="O10" s="99"/>
      <c r="P10" s="100"/>
      <c r="Q10" s="100"/>
      <c r="R10" s="101"/>
      <c r="S10" s="17"/>
    </row>
    <row r="11" spans="1:24" x14ac:dyDescent="0.25">
      <c r="A11" s="18" t="s">
        <v>9</v>
      </c>
      <c r="B11" s="19" t="s">
        <v>221</v>
      </c>
      <c r="C11" s="20">
        <v>20</v>
      </c>
      <c r="D11" s="21">
        <v>2</v>
      </c>
      <c r="E11" s="21">
        <v>11</v>
      </c>
      <c r="F11" s="22">
        <v>12</v>
      </c>
      <c r="G11" s="20">
        <v>18</v>
      </c>
      <c r="H11" s="21">
        <v>0</v>
      </c>
      <c r="I11" s="21">
        <v>15</v>
      </c>
      <c r="J11" s="22">
        <v>6</v>
      </c>
      <c r="K11" s="20">
        <v>11</v>
      </c>
      <c r="L11" s="21">
        <v>2</v>
      </c>
      <c r="M11" s="21">
        <v>7</v>
      </c>
      <c r="N11" s="22">
        <v>8</v>
      </c>
      <c r="O11" s="20">
        <v>22</v>
      </c>
      <c r="P11" s="21">
        <v>4</v>
      </c>
      <c r="Q11" s="21">
        <v>14</v>
      </c>
      <c r="R11" s="22">
        <v>13</v>
      </c>
      <c r="S11" s="24"/>
    </row>
    <row r="12" spans="1:24" ht="13.8" thickBot="1" x14ac:dyDescent="0.3">
      <c r="A12" s="18"/>
      <c r="B12" s="139" t="s">
        <v>264</v>
      </c>
      <c r="C12" s="86"/>
      <c r="D12" s="56"/>
      <c r="E12" s="56"/>
      <c r="F12" s="87"/>
      <c r="G12" s="86"/>
      <c r="H12" s="56"/>
      <c r="I12" s="56"/>
      <c r="J12" s="87"/>
      <c r="K12" s="86">
        <v>9</v>
      </c>
      <c r="L12" s="56">
        <v>3</v>
      </c>
      <c r="M12" s="56">
        <v>2</v>
      </c>
      <c r="N12" s="87"/>
      <c r="O12" s="86"/>
      <c r="P12" s="56"/>
      <c r="Q12" s="56"/>
      <c r="R12" s="87"/>
      <c r="S12" s="24"/>
    </row>
    <row r="13" spans="1:24" ht="13.8" thickBot="1" x14ac:dyDescent="0.3">
      <c r="A13" s="18"/>
      <c r="B13" s="28" t="s">
        <v>10</v>
      </c>
      <c r="C13" s="29">
        <f t="shared" ref="C13:R13" si="0">SUM(C3:C9)</f>
        <v>20</v>
      </c>
      <c r="D13" s="29">
        <f t="shared" si="0"/>
        <v>2</v>
      </c>
      <c r="E13" s="29">
        <f t="shared" si="0"/>
        <v>11</v>
      </c>
      <c r="F13" s="29">
        <f t="shared" si="0"/>
        <v>12</v>
      </c>
      <c r="G13" s="29">
        <f t="shared" si="0"/>
        <v>18</v>
      </c>
      <c r="H13" s="29">
        <f t="shared" si="0"/>
        <v>0</v>
      </c>
      <c r="I13" s="29">
        <f t="shared" si="0"/>
        <v>15</v>
      </c>
      <c r="J13" s="29">
        <f t="shared" si="0"/>
        <v>6</v>
      </c>
      <c r="K13" s="29">
        <f t="shared" si="0"/>
        <v>20</v>
      </c>
      <c r="L13" s="29">
        <f t="shared" si="0"/>
        <v>5</v>
      </c>
      <c r="M13" s="29">
        <f t="shared" si="0"/>
        <v>9</v>
      </c>
      <c r="N13" s="29">
        <f t="shared" si="0"/>
        <v>8</v>
      </c>
      <c r="O13" s="29">
        <f t="shared" si="0"/>
        <v>22</v>
      </c>
      <c r="P13" s="29">
        <f t="shared" si="0"/>
        <v>4</v>
      </c>
      <c r="Q13" s="29">
        <f t="shared" si="0"/>
        <v>14</v>
      </c>
      <c r="R13" s="28">
        <f t="shared" si="0"/>
        <v>13</v>
      </c>
      <c r="S13" s="24"/>
    </row>
    <row r="14" spans="1:24" ht="13.8" thickBot="1" x14ac:dyDescent="0.3">
      <c r="A14" s="18"/>
      <c r="B14" s="28" t="s">
        <v>11</v>
      </c>
      <c r="C14" s="30">
        <f>C13</f>
        <v>20</v>
      </c>
      <c r="D14" s="30">
        <f>D13</f>
        <v>2</v>
      </c>
      <c r="E14" s="30">
        <f>E13</f>
        <v>11</v>
      </c>
      <c r="F14" s="30">
        <f>F13</f>
        <v>12</v>
      </c>
      <c r="G14" s="30">
        <f t="shared" ref="G14:R14" si="1">SUM(C14,G13)</f>
        <v>38</v>
      </c>
      <c r="H14" s="30">
        <f t="shared" si="1"/>
        <v>2</v>
      </c>
      <c r="I14" s="30">
        <f t="shared" si="1"/>
        <v>26</v>
      </c>
      <c r="J14" s="30">
        <f t="shared" si="1"/>
        <v>18</v>
      </c>
      <c r="K14" s="30">
        <f t="shared" si="1"/>
        <v>58</v>
      </c>
      <c r="L14" s="30">
        <f t="shared" si="1"/>
        <v>7</v>
      </c>
      <c r="M14" s="30">
        <f t="shared" si="1"/>
        <v>35</v>
      </c>
      <c r="N14" s="30">
        <f t="shared" si="1"/>
        <v>26</v>
      </c>
      <c r="O14" s="31">
        <f t="shared" si="1"/>
        <v>80</v>
      </c>
      <c r="P14" s="30">
        <f t="shared" si="1"/>
        <v>11</v>
      </c>
      <c r="Q14" s="30">
        <f t="shared" si="1"/>
        <v>49</v>
      </c>
      <c r="R14" s="32">
        <f t="shared" si="1"/>
        <v>39</v>
      </c>
      <c r="S14" s="24"/>
    </row>
    <row r="15" spans="1:24" ht="13.8" thickBot="1" x14ac:dyDescent="0.3">
      <c r="A15" s="33"/>
      <c r="B15" s="34" t="s">
        <v>12</v>
      </c>
      <c r="C15" s="35"/>
      <c r="D15" s="36"/>
      <c r="E15" s="36">
        <v>0</v>
      </c>
      <c r="F15" s="36"/>
      <c r="G15" s="35"/>
      <c r="H15" s="36"/>
      <c r="I15" s="36">
        <v>0</v>
      </c>
      <c r="J15" s="36"/>
      <c r="K15" s="35"/>
      <c r="L15" s="36"/>
      <c r="M15" s="36">
        <v>0</v>
      </c>
      <c r="N15" s="36"/>
      <c r="O15" s="35"/>
      <c r="P15" s="36"/>
      <c r="Q15" s="36">
        <v>0</v>
      </c>
      <c r="R15" s="36"/>
      <c r="S15" s="37"/>
    </row>
    <row r="16" spans="1:24" ht="13.5" customHeight="1" thickBot="1" x14ac:dyDescent="0.35">
      <c r="A16" s="1" t="s">
        <v>0</v>
      </c>
      <c r="B16" s="2" t="s">
        <v>1</v>
      </c>
      <c r="C16" s="144" t="s">
        <v>157</v>
      </c>
      <c r="D16" s="145"/>
      <c r="E16" s="146"/>
      <c r="F16" s="4">
        <v>3</v>
      </c>
      <c r="G16" s="144" t="s">
        <v>29</v>
      </c>
      <c r="H16" s="145"/>
      <c r="I16" s="146"/>
      <c r="J16" s="4">
        <v>6</v>
      </c>
      <c r="K16" s="144" t="s">
        <v>156</v>
      </c>
      <c r="L16" s="145"/>
      <c r="M16" s="146"/>
      <c r="N16" s="4">
        <v>6</v>
      </c>
      <c r="O16" s="144" t="s">
        <v>31</v>
      </c>
      <c r="P16" s="145"/>
      <c r="Q16" s="146"/>
      <c r="R16" s="4">
        <v>2</v>
      </c>
      <c r="S16" s="38"/>
      <c r="U16" s="39"/>
      <c r="V16" s="40"/>
      <c r="W16" s="39"/>
      <c r="X16" s="39"/>
    </row>
    <row r="17" spans="1:29" ht="13.8" thickBot="1" x14ac:dyDescent="0.3">
      <c r="A17" s="7" t="s">
        <v>2</v>
      </c>
      <c r="B17" s="2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8" t="s">
        <v>4</v>
      </c>
      <c r="H17" s="8" t="s">
        <v>5</v>
      </c>
      <c r="I17" s="8" t="s">
        <v>6</v>
      </c>
      <c r="J17" s="8" t="s">
        <v>7</v>
      </c>
      <c r="K17" s="8" t="s">
        <v>4</v>
      </c>
      <c r="L17" s="8" t="s">
        <v>5</v>
      </c>
      <c r="M17" s="8" t="s">
        <v>6</v>
      </c>
      <c r="N17" s="8" t="s">
        <v>7</v>
      </c>
      <c r="O17" s="9" t="s">
        <v>4</v>
      </c>
      <c r="P17" s="8" t="s">
        <v>5</v>
      </c>
      <c r="Q17" s="8" t="s">
        <v>6</v>
      </c>
      <c r="R17" s="3" t="s">
        <v>7</v>
      </c>
      <c r="S17" s="10"/>
      <c r="U17" s="39"/>
      <c r="V17" s="39"/>
      <c r="W17" s="39"/>
      <c r="X17" s="39"/>
    </row>
    <row r="18" spans="1:29" x14ac:dyDescent="0.25">
      <c r="A18" s="79" t="str">
        <f t="shared" ref="A18:B24" si="2">A3</f>
        <v>99</v>
      </c>
      <c r="B18" s="82" t="str">
        <f t="shared" si="2"/>
        <v>Jeff Dell</v>
      </c>
      <c r="C18" s="12">
        <v>3</v>
      </c>
      <c r="D18" s="13">
        <v>0</v>
      </c>
      <c r="E18" s="13">
        <v>2</v>
      </c>
      <c r="F18" s="14">
        <v>3</v>
      </c>
      <c r="G18" s="12">
        <v>4</v>
      </c>
      <c r="H18" s="13">
        <v>0</v>
      </c>
      <c r="I18" s="13">
        <v>3</v>
      </c>
      <c r="J18" s="14">
        <v>4</v>
      </c>
      <c r="K18" s="12">
        <v>4</v>
      </c>
      <c r="L18" s="13">
        <v>1</v>
      </c>
      <c r="M18" s="13">
        <v>2</v>
      </c>
      <c r="N18" s="97">
        <v>3</v>
      </c>
      <c r="O18" s="12">
        <v>3</v>
      </c>
      <c r="P18" s="13">
        <v>1</v>
      </c>
      <c r="Q18" s="13">
        <v>2</v>
      </c>
      <c r="R18" s="97">
        <v>2</v>
      </c>
      <c r="S18" s="17"/>
      <c r="U18" s="41"/>
      <c r="V18" s="42"/>
      <c r="W18" s="41"/>
      <c r="X18" s="39"/>
    </row>
    <row r="19" spans="1:29" ht="12.75" customHeight="1" x14ac:dyDescent="0.25">
      <c r="A19" s="79" t="str">
        <f t="shared" si="2"/>
        <v>66</v>
      </c>
      <c r="B19" s="82" t="str">
        <f t="shared" si="2"/>
        <v>Stanley Griffin</v>
      </c>
      <c r="C19" s="12">
        <v>3</v>
      </c>
      <c r="D19" s="13">
        <v>2</v>
      </c>
      <c r="E19" s="13">
        <v>1</v>
      </c>
      <c r="F19" s="14">
        <v>3</v>
      </c>
      <c r="G19" s="12">
        <v>3</v>
      </c>
      <c r="H19" s="13">
        <v>1</v>
      </c>
      <c r="I19" s="13">
        <v>0</v>
      </c>
      <c r="J19" s="14">
        <v>8</v>
      </c>
      <c r="K19" s="12">
        <v>4</v>
      </c>
      <c r="L19" s="13">
        <v>1</v>
      </c>
      <c r="M19" s="13">
        <v>2</v>
      </c>
      <c r="N19" s="97">
        <v>10</v>
      </c>
      <c r="O19" s="12">
        <v>4</v>
      </c>
      <c r="P19" s="13">
        <v>1</v>
      </c>
      <c r="Q19" s="13">
        <v>1</v>
      </c>
      <c r="R19" s="97">
        <v>4</v>
      </c>
      <c r="S19" s="17"/>
      <c r="U19" s="43"/>
      <c r="V19" s="39"/>
      <c r="W19" s="39"/>
      <c r="X19" s="39"/>
    </row>
    <row r="20" spans="1:29" ht="12.75" customHeight="1" x14ac:dyDescent="0.25">
      <c r="A20" s="79" t="str">
        <f t="shared" si="2"/>
        <v>7</v>
      </c>
      <c r="B20" s="82" t="str">
        <f t="shared" si="2"/>
        <v>Wilbert Turner</v>
      </c>
      <c r="C20" s="12">
        <v>3</v>
      </c>
      <c r="D20" s="13">
        <v>0</v>
      </c>
      <c r="E20" s="13">
        <v>0</v>
      </c>
      <c r="F20" s="14">
        <v>1</v>
      </c>
      <c r="G20" s="12">
        <v>4</v>
      </c>
      <c r="H20" s="13">
        <v>0</v>
      </c>
      <c r="I20" s="13">
        <v>2</v>
      </c>
      <c r="J20" s="14">
        <v>2</v>
      </c>
      <c r="K20" s="12">
        <v>4</v>
      </c>
      <c r="L20" s="13">
        <v>0</v>
      </c>
      <c r="M20" s="13">
        <v>1</v>
      </c>
      <c r="N20" s="97">
        <v>1</v>
      </c>
      <c r="O20" s="12"/>
      <c r="P20" s="13"/>
      <c r="Q20" s="13"/>
      <c r="R20" s="97"/>
      <c r="S20" s="17"/>
      <c r="U20" s="43"/>
      <c r="V20" s="39"/>
      <c r="W20" s="39"/>
      <c r="X20" s="39"/>
    </row>
    <row r="21" spans="1:29" ht="12.75" customHeight="1" x14ac:dyDescent="0.25">
      <c r="A21" s="79" t="str">
        <f t="shared" si="2"/>
        <v>89</v>
      </c>
      <c r="B21" s="82" t="str">
        <f t="shared" si="2"/>
        <v>Christian Keely</v>
      </c>
      <c r="C21" s="12">
        <v>4</v>
      </c>
      <c r="D21" s="13">
        <v>1</v>
      </c>
      <c r="E21" s="13">
        <v>3</v>
      </c>
      <c r="F21" s="14">
        <v>2</v>
      </c>
      <c r="G21" s="12">
        <v>4</v>
      </c>
      <c r="H21" s="13">
        <v>2</v>
      </c>
      <c r="I21" s="13">
        <v>2</v>
      </c>
      <c r="J21" s="14">
        <v>0</v>
      </c>
      <c r="K21" s="12">
        <v>5</v>
      </c>
      <c r="L21" s="13">
        <v>2</v>
      </c>
      <c r="M21" s="13">
        <v>1</v>
      </c>
      <c r="N21" s="97">
        <v>0</v>
      </c>
      <c r="O21" s="12">
        <v>4</v>
      </c>
      <c r="P21" s="13">
        <v>0</v>
      </c>
      <c r="Q21" s="13">
        <v>3</v>
      </c>
      <c r="R21" s="97">
        <v>1</v>
      </c>
      <c r="S21" s="17"/>
      <c r="U21" s="43"/>
      <c r="V21" s="39"/>
      <c r="W21" s="44"/>
      <c r="X21" s="39"/>
    </row>
    <row r="22" spans="1:29" ht="12.75" customHeight="1" x14ac:dyDescent="0.25">
      <c r="A22" s="79" t="str">
        <f t="shared" si="2"/>
        <v>60</v>
      </c>
      <c r="B22" s="82" t="str">
        <f t="shared" si="2"/>
        <v>Tony Guy</v>
      </c>
      <c r="C22" s="12">
        <v>3</v>
      </c>
      <c r="D22" s="13">
        <v>0</v>
      </c>
      <c r="E22" s="13">
        <v>1</v>
      </c>
      <c r="F22" s="14">
        <v>0</v>
      </c>
      <c r="G22" s="12">
        <v>3</v>
      </c>
      <c r="H22" s="13">
        <v>0</v>
      </c>
      <c r="I22" s="13">
        <v>1</v>
      </c>
      <c r="J22" s="14">
        <v>0</v>
      </c>
      <c r="K22" s="12">
        <v>3</v>
      </c>
      <c r="L22" s="13">
        <v>0</v>
      </c>
      <c r="M22" s="13">
        <v>1</v>
      </c>
      <c r="N22" s="97">
        <v>0</v>
      </c>
      <c r="O22" s="12">
        <v>3</v>
      </c>
      <c r="P22" s="13">
        <v>1</v>
      </c>
      <c r="Q22" s="13">
        <v>1</v>
      </c>
      <c r="R22" s="97">
        <v>1</v>
      </c>
      <c r="S22" s="17"/>
      <c r="U22" s="43"/>
      <c r="V22" s="39"/>
      <c r="W22" s="44"/>
      <c r="X22" s="39"/>
    </row>
    <row r="23" spans="1:29" ht="12.75" customHeight="1" x14ac:dyDescent="0.25">
      <c r="A23" s="79" t="str">
        <f t="shared" si="2"/>
        <v>90</v>
      </c>
      <c r="B23" s="82" t="str">
        <f t="shared" si="2"/>
        <v>Charlie Keely</v>
      </c>
      <c r="C23" s="12">
        <v>3</v>
      </c>
      <c r="D23" s="13">
        <v>1</v>
      </c>
      <c r="E23" s="13">
        <v>2</v>
      </c>
      <c r="F23" s="14">
        <v>0</v>
      </c>
      <c r="G23" s="12">
        <v>3</v>
      </c>
      <c r="H23" s="13">
        <v>0</v>
      </c>
      <c r="I23" s="13">
        <v>0</v>
      </c>
      <c r="J23" s="14">
        <v>0</v>
      </c>
      <c r="K23" s="12">
        <v>5</v>
      </c>
      <c r="L23" s="13">
        <v>1</v>
      </c>
      <c r="M23" s="13">
        <v>3</v>
      </c>
      <c r="N23" s="97">
        <v>1</v>
      </c>
      <c r="O23" s="12">
        <v>4</v>
      </c>
      <c r="P23" s="13">
        <v>0</v>
      </c>
      <c r="Q23" s="13">
        <v>3</v>
      </c>
      <c r="R23" s="97">
        <v>1</v>
      </c>
      <c r="S23" s="17" t="s">
        <v>8</v>
      </c>
      <c r="U23" s="43"/>
      <c r="V23" s="39"/>
      <c r="W23" s="44"/>
      <c r="X23" s="39"/>
    </row>
    <row r="24" spans="1:29" ht="12.75" customHeight="1" x14ac:dyDescent="0.25">
      <c r="A24" s="79" t="str">
        <f t="shared" si="2"/>
        <v>37</v>
      </c>
      <c r="B24" s="82" t="str">
        <f t="shared" si="2"/>
        <v>Ted Foote</v>
      </c>
      <c r="C24" s="12"/>
      <c r="D24" s="13"/>
      <c r="E24" s="13"/>
      <c r="F24" s="14"/>
      <c r="G24" s="12"/>
      <c r="H24" s="13"/>
      <c r="I24" s="13"/>
      <c r="J24" s="14"/>
      <c r="K24" s="12">
        <v>1</v>
      </c>
      <c r="L24" s="13">
        <v>0</v>
      </c>
      <c r="M24" s="13">
        <v>1</v>
      </c>
      <c r="N24" s="97">
        <v>0</v>
      </c>
      <c r="O24" s="12">
        <v>3</v>
      </c>
      <c r="P24" s="13">
        <v>0</v>
      </c>
      <c r="Q24" s="13">
        <v>3</v>
      </c>
      <c r="R24" s="97">
        <v>0</v>
      </c>
      <c r="S24" s="17"/>
      <c r="U24" s="43"/>
      <c r="V24" s="39"/>
      <c r="W24" s="44"/>
      <c r="X24" s="39"/>
    </row>
    <row r="25" spans="1:29" ht="13.8" thickBot="1" x14ac:dyDescent="0.3">
      <c r="A25" s="79"/>
      <c r="B25" s="83"/>
      <c r="C25" s="99"/>
      <c r="D25" s="100"/>
      <c r="E25" s="100"/>
      <c r="F25" s="101"/>
      <c r="G25" s="99"/>
      <c r="H25" s="100"/>
      <c r="I25" s="100"/>
      <c r="J25" s="101"/>
      <c r="K25" s="99"/>
      <c r="L25" s="100"/>
      <c r="M25" s="100"/>
      <c r="N25" s="101"/>
      <c r="O25" s="128"/>
      <c r="P25" s="100"/>
      <c r="Q25" s="100"/>
      <c r="R25" s="102"/>
      <c r="S25" s="17"/>
      <c r="U25" s="43"/>
      <c r="V25" s="39"/>
      <c r="W25" s="39"/>
      <c r="X25" s="39"/>
    </row>
    <row r="26" spans="1:29" x14ac:dyDescent="0.25">
      <c r="A26" s="18" t="s">
        <v>9</v>
      </c>
      <c r="B26" s="19" t="str">
        <f>B11</f>
        <v>Todd Simmons</v>
      </c>
      <c r="C26" s="20">
        <v>16</v>
      </c>
      <c r="D26" s="21">
        <v>1</v>
      </c>
      <c r="E26" s="21">
        <v>9</v>
      </c>
      <c r="F26" s="22">
        <v>9</v>
      </c>
      <c r="G26" s="20">
        <v>21</v>
      </c>
      <c r="H26" s="21">
        <v>3</v>
      </c>
      <c r="I26" s="21">
        <v>8</v>
      </c>
      <c r="J26" s="22">
        <v>14</v>
      </c>
      <c r="K26" s="20">
        <v>26</v>
      </c>
      <c r="L26" s="21">
        <v>5</v>
      </c>
      <c r="M26" s="21">
        <v>11</v>
      </c>
      <c r="N26" s="22">
        <v>15</v>
      </c>
      <c r="O26" s="20">
        <v>21</v>
      </c>
      <c r="P26" s="21">
        <v>3</v>
      </c>
      <c r="Q26" s="21">
        <v>13</v>
      </c>
      <c r="R26" s="23">
        <v>9</v>
      </c>
      <c r="S26" s="24"/>
      <c r="U26" s="39"/>
      <c r="V26" s="39"/>
      <c r="W26" s="39"/>
      <c r="X26" s="39"/>
    </row>
    <row r="27" spans="1:29" ht="13.8" thickBot="1" x14ac:dyDescent="0.3">
      <c r="A27" s="18"/>
      <c r="B27" s="139" t="str">
        <f>B12</f>
        <v>Kevin Barrett</v>
      </c>
      <c r="C27" s="86">
        <v>3</v>
      </c>
      <c r="D27" s="56">
        <v>3</v>
      </c>
      <c r="E27" s="56">
        <v>0</v>
      </c>
      <c r="F27" s="87"/>
      <c r="G27" s="86"/>
      <c r="H27" s="56"/>
      <c r="I27" s="56"/>
      <c r="J27" s="87"/>
      <c r="K27" s="86"/>
      <c r="L27" s="56"/>
      <c r="M27" s="56"/>
      <c r="N27" s="87"/>
      <c r="O27" s="86"/>
      <c r="P27" s="56"/>
      <c r="Q27" s="56"/>
      <c r="R27" s="87"/>
      <c r="S27" s="24"/>
      <c r="U27" s="39"/>
      <c r="V27" s="39"/>
      <c r="W27" s="39"/>
      <c r="X27" s="39"/>
    </row>
    <row r="28" spans="1:29" ht="13.8" thickBot="1" x14ac:dyDescent="0.3">
      <c r="A28" s="18"/>
      <c r="B28" s="28" t="s">
        <v>10</v>
      </c>
      <c r="C28" s="29">
        <f t="shared" ref="C28:R28" si="3">SUM(C18:C24)</f>
        <v>19</v>
      </c>
      <c r="D28" s="29">
        <f t="shared" si="3"/>
        <v>4</v>
      </c>
      <c r="E28" s="29">
        <f t="shared" si="3"/>
        <v>9</v>
      </c>
      <c r="F28" s="29">
        <f t="shared" si="3"/>
        <v>9</v>
      </c>
      <c r="G28" s="29">
        <f t="shared" si="3"/>
        <v>21</v>
      </c>
      <c r="H28" s="29">
        <f t="shared" si="3"/>
        <v>3</v>
      </c>
      <c r="I28" s="29">
        <f t="shared" si="3"/>
        <v>8</v>
      </c>
      <c r="J28" s="29">
        <f t="shared" si="3"/>
        <v>14</v>
      </c>
      <c r="K28" s="29">
        <f t="shared" si="3"/>
        <v>26</v>
      </c>
      <c r="L28" s="29">
        <f t="shared" si="3"/>
        <v>5</v>
      </c>
      <c r="M28" s="29">
        <f t="shared" si="3"/>
        <v>11</v>
      </c>
      <c r="N28" s="29">
        <f t="shared" si="3"/>
        <v>15</v>
      </c>
      <c r="O28" s="29">
        <f t="shared" si="3"/>
        <v>21</v>
      </c>
      <c r="P28" s="29">
        <f t="shared" si="3"/>
        <v>3</v>
      </c>
      <c r="Q28" s="29">
        <f t="shared" si="3"/>
        <v>13</v>
      </c>
      <c r="R28" s="28">
        <f t="shared" si="3"/>
        <v>9</v>
      </c>
      <c r="S28" s="24"/>
      <c r="U28" s="39"/>
      <c r="V28" s="39"/>
      <c r="W28" s="39"/>
      <c r="X28" s="39"/>
    </row>
    <row r="29" spans="1:29" ht="13.8" thickBot="1" x14ac:dyDescent="0.3">
      <c r="A29" s="18"/>
      <c r="B29" s="28" t="s">
        <v>11</v>
      </c>
      <c r="C29" s="30">
        <f>SUM(O14,C28)</f>
        <v>99</v>
      </c>
      <c r="D29" s="30">
        <f>SUM(P14,D28)</f>
        <v>15</v>
      </c>
      <c r="E29" s="30">
        <f>SUM(Q14,E28)</f>
        <v>58</v>
      </c>
      <c r="F29" s="30">
        <f>SUM(R14,F28)</f>
        <v>48</v>
      </c>
      <c r="G29" s="30">
        <f t="shared" ref="G29:R29" si="4">SUM(C29,G28)</f>
        <v>120</v>
      </c>
      <c r="H29" s="30">
        <f t="shared" si="4"/>
        <v>18</v>
      </c>
      <c r="I29" s="30">
        <f t="shared" si="4"/>
        <v>66</v>
      </c>
      <c r="J29" s="30">
        <f t="shared" si="4"/>
        <v>62</v>
      </c>
      <c r="K29" s="30">
        <f t="shared" si="4"/>
        <v>146</v>
      </c>
      <c r="L29" s="30">
        <f t="shared" si="4"/>
        <v>23</v>
      </c>
      <c r="M29" s="30">
        <f t="shared" si="4"/>
        <v>77</v>
      </c>
      <c r="N29" s="30">
        <f t="shared" si="4"/>
        <v>77</v>
      </c>
      <c r="O29" s="31">
        <f t="shared" si="4"/>
        <v>167</v>
      </c>
      <c r="P29" s="30">
        <f t="shared" si="4"/>
        <v>26</v>
      </c>
      <c r="Q29" s="30">
        <f t="shared" si="4"/>
        <v>90</v>
      </c>
      <c r="R29" s="32">
        <f t="shared" si="4"/>
        <v>86</v>
      </c>
      <c r="S29" s="45"/>
      <c r="U29" s="39"/>
      <c r="V29" s="39"/>
      <c r="W29" s="39"/>
      <c r="X29" s="39"/>
    </row>
    <row r="30" spans="1:29" ht="13.8" thickBot="1" x14ac:dyDescent="0.3">
      <c r="A30" s="33"/>
      <c r="B30" s="34" t="s">
        <v>12</v>
      </c>
      <c r="C30" s="35"/>
      <c r="D30" s="36"/>
      <c r="E30" s="36"/>
      <c r="F30" s="36"/>
      <c r="G30" s="35"/>
      <c r="H30" s="36"/>
      <c r="I30" s="36"/>
      <c r="J30" s="36"/>
      <c r="K30" s="35"/>
      <c r="L30" s="36"/>
      <c r="M30" s="36"/>
      <c r="N30" s="36"/>
      <c r="O30" s="35"/>
      <c r="P30" s="36"/>
      <c r="Q30" s="36"/>
      <c r="R30" s="46"/>
      <c r="S30" s="47"/>
      <c r="V30" s="48" t="s">
        <v>13</v>
      </c>
    </row>
    <row r="31" spans="1:29" ht="13.8" thickBot="1" x14ac:dyDescent="0.3">
      <c r="A31" s="1" t="s">
        <v>0</v>
      </c>
      <c r="B31" s="28" t="s">
        <v>1</v>
      </c>
      <c r="C31" s="144"/>
      <c r="D31" s="145"/>
      <c r="E31" s="146"/>
      <c r="F31" s="49"/>
      <c r="G31" s="144"/>
      <c r="H31" s="145"/>
      <c r="I31" s="146"/>
      <c r="J31" s="49"/>
      <c r="K31" s="144"/>
      <c r="L31" s="145"/>
      <c r="M31" s="149"/>
      <c r="N31" s="50"/>
      <c r="O31" s="51" t="s">
        <v>14</v>
      </c>
      <c r="P31" s="52"/>
      <c r="Q31" s="4"/>
      <c r="R31" s="53">
        <f>SUM(F1,J1,N1,R1,F16,J16,N16,R16,F31,J31,N31)</f>
        <v>57</v>
      </c>
      <c r="S31" s="54" t="s">
        <v>15</v>
      </c>
    </row>
    <row r="32" spans="1:29" ht="13.8" thickBot="1" x14ac:dyDescent="0.3">
      <c r="A32" s="7" t="s">
        <v>2</v>
      </c>
      <c r="B32" s="2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4</v>
      </c>
      <c r="H32" s="8" t="s">
        <v>5</v>
      </c>
      <c r="I32" s="8" t="s">
        <v>6</v>
      </c>
      <c r="J32" s="8" t="s">
        <v>7</v>
      </c>
      <c r="K32" s="8" t="s">
        <v>4</v>
      </c>
      <c r="L32" s="8" t="s">
        <v>16</v>
      </c>
      <c r="M32" s="8" t="s">
        <v>6</v>
      </c>
      <c r="N32" s="8" t="s">
        <v>7</v>
      </c>
      <c r="O32" s="1" t="s">
        <v>4</v>
      </c>
      <c r="P32" s="1" t="s">
        <v>5</v>
      </c>
      <c r="Q32" s="1" t="s">
        <v>6</v>
      </c>
      <c r="R32" s="1" t="s">
        <v>7</v>
      </c>
      <c r="S32" s="55" t="s">
        <v>17</v>
      </c>
      <c r="U32" s="41" t="s">
        <v>18</v>
      </c>
      <c r="V32" s="56" t="s">
        <v>19</v>
      </c>
      <c r="W32" s="57" t="s">
        <v>7</v>
      </c>
      <c r="X32" s="57" t="s">
        <v>20</v>
      </c>
      <c r="Y32" s="57" t="s">
        <v>21</v>
      </c>
      <c r="Z32" s="57" t="s">
        <v>27</v>
      </c>
      <c r="AA32" s="57" t="s">
        <v>300</v>
      </c>
      <c r="AB32" s="57" t="s">
        <v>27</v>
      </c>
      <c r="AC32" s="57" t="s">
        <v>22</v>
      </c>
    </row>
    <row r="33" spans="1:29" ht="13.8" thickTop="1" x14ac:dyDescent="0.25">
      <c r="A33" s="79" t="str">
        <f t="shared" ref="A33:A39" si="5">A3</f>
        <v>99</v>
      </c>
      <c r="B33" s="82" t="str">
        <f t="shared" ref="B33:B39" si="6">B18</f>
        <v>Jeff Dell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58">
        <f t="shared" ref="O33:R39" si="7">SUM(C3,G3,K3,O3,C18,G18,K18,O18,C33,G33,K33)</f>
        <v>29</v>
      </c>
      <c r="P33" s="84">
        <f t="shared" si="7"/>
        <v>5</v>
      </c>
      <c r="Q33" s="84">
        <f t="shared" si="7"/>
        <v>18</v>
      </c>
      <c r="R33" s="85">
        <f t="shared" si="7"/>
        <v>20</v>
      </c>
      <c r="S33" s="80">
        <f>IF(O33=0,0,AVERAGE(P33/O33))</f>
        <v>0.17241379310344829</v>
      </c>
      <c r="U33" s="43" t="s">
        <v>183</v>
      </c>
      <c r="V33" s="82" t="s">
        <v>52</v>
      </c>
      <c r="W33" s="59">
        <v>20</v>
      </c>
      <c r="X33" s="59">
        <v>20</v>
      </c>
      <c r="Y33" s="60">
        <v>0.17241379310344829</v>
      </c>
      <c r="Z33" s="60" t="s">
        <v>138</v>
      </c>
      <c r="AA33" s="60">
        <v>2.5</v>
      </c>
      <c r="AB33" s="60" t="s">
        <v>138</v>
      </c>
      <c r="AC33" s="59">
        <v>8</v>
      </c>
    </row>
    <row r="34" spans="1:29" x14ac:dyDescent="0.25">
      <c r="A34" s="79" t="str">
        <f t="shared" si="5"/>
        <v>66</v>
      </c>
      <c r="B34" s="82" t="str">
        <f t="shared" si="6"/>
        <v>Stanley Griffin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86">
        <f t="shared" si="7"/>
        <v>28</v>
      </c>
      <c r="P34" s="56">
        <f t="shared" si="7"/>
        <v>5</v>
      </c>
      <c r="Q34" s="56">
        <f t="shared" si="7"/>
        <v>17</v>
      </c>
      <c r="R34" s="87">
        <f t="shared" si="7"/>
        <v>43</v>
      </c>
      <c r="S34" s="81">
        <f t="shared" ref="S34:S39" si="8">IF(O34=0,0,AVERAGE(P34/O34))</f>
        <v>0.17857142857142858</v>
      </c>
      <c r="U34" s="43" t="s">
        <v>214</v>
      </c>
      <c r="V34" s="82" t="s">
        <v>215</v>
      </c>
      <c r="W34" s="59">
        <v>43</v>
      </c>
      <c r="X34" s="59">
        <v>43</v>
      </c>
      <c r="Y34" s="60">
        <v>0.17857142857142858</v>
      </c>
      <c r="Z34" s="60" t="s">
        <v>138</v>
      </c>
      <c r="AA34" s="60">
        <v>5.375</v>
      </c>
      <c r="AB34" s="60" t="s">
        <v>138</v>
      </c>
      <c r="AC34" s="59">
        <v>8</v>
      </c>
    </row>
    <row r="35" spans="1:29" x14ac:dyDescent="0.25">
      <c r="A35" s="79" t="str">
        <f t="shared" si="5"/>
        <v>7</v>
      </c>
      <c r="B35" s="82" t="str">
        <f t="shared" si="6"/>
        <v>Wilbert Turner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86">
        <f t="shared" si="7"/>
        <v>23</v>
      </c>
      <c r="P35" s="56">
        <f t="shared" si="7"/>
        <v>2</v>
      </c>
      <c r="Q35" s="56">
        <f t="shared" si="7"/>
        <v>7</v>
      </c>
      <c r="R35" s="87">
        <f t="shared" si="7"/>
        <v>5</v>
      </c>
      <c r="S35" s="81">
        <f t="shared" si="8"/>
        <v>8.6956521739130432E-2</v>
      </c>
      <c r="U35" s="43" t="s">
        <v>177</v>
      </c>
      <c r="V35" s="82" t="s">
        <v>83</v>
      </c>
      <c r="W35" s="59">
        <v>5</v>
      </c>
      <c r="X35" s="59">
        <v>5</v>
      </c>
      <c r="Y35" s="60">
        <v>8.6956521739130432E-2</v>
      </c>
      <c r="Z35" s="60" t="s">
        <v>138</v>
      </c>
      <c r="AA35" s="60">
        <v>0.7142857142857143</v>
      </c>
      <c r="AB35" s="60" t="s">
        <v>138</v>
      </c>
      <c r="AC35" s="59">
        <v>7</v>
      </c>
    </row>
    <row r="36" spans="1:29" x14ac:dyDescent="0.25">
      <c r="A36" s="79" t="str">
        <f t="shared" si="5"/>
        <v>89</v>
      </c>
      <c r="B36" s="82" t="str">
        <f t="shared" si="6"/>
        <v>Christian Keely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86">
        <f t="shared" si="7"/>
        <v>30</v>
      </c>
      <c r="P36" s="56">
        <f t="shared" si="7"/>
        <v>9</v>
      </c>
      <c r="Q36" s="56">
        <f t="shared" si="7"/>
        <v>16</v>
      </c>
      <c r="R36" s="87">
        <f t="shared" si="7"/>
        <v>15</v>
      </c>
      <c r="S36" s="81">
        <f t="shared" si="8"/>
        <v>0.3</v>
      </c>
      <c r="U36" s="43" t="s">
        <v>216</v>
      </c>
      <c r="V36" s="82" t="s">
        <v>217</v>
      </c>
      <c r="W36" s="59">
        <v>15</v>
      </c>
      <c r="X36" s="59">
        <v>15</v>
      </c>
      <c r="Y36" s="60">
        <v>0.3</v>
      </c>
      <c r="Z36" s="60" t="s">
        <v>138</v>
      </c>
      <c r="AA36" s="60">
        <v>1.875</v>
      </c>
      <c r="AB36" s="60" t="s">
        <v>138</v>
      </c>
      <c r="AC36" s="59">
        <v>8</v>
      </c>
    </row>
    <row r="37" spans="1:29" x14ac:dyDescent="0.25">
      <c r="A37" s="79" t="str">
        <f t="shared" si="5"/>
        <v>60</v>
      </c>
      <c r="B37" s="82" t="str">
        <f t="shared" si="6"/>
        <v>Tony Guy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86">
        <f t="shared" si="7"/>
        <v>25</v>
      </c>
      <c r="P37" s="56">
        <f t="shared" si="7"/>
        <v>1</v>
      </c>
      <c r="Q37" s="56">
        <f t="shared" si="7"/>
        <v>12</v>
      </c>
      <c r="R37" s="87">
        <f t="shared" si="7"/>
        <v>1</v>
      </c>
      <c r="S37" s="81">
        <f t="shared" si="8"/>
        <v>0.04</v>
      </c>
      <c r="U37" s="43" t="s">
        <v>291</v>
      </c>
      <c r="V37" s="82" t="s">
        <v>218</v>
      </c>
      <c r="W37" s="59">
        <v>1</v>
      </c>
      <c r="X37" s="59">
        <v>1</v>
      </c>
      <c r="Y37" s="60">
        <v>0.04</v>
      </c>
      <c r="Z37" s="60" t="s">
        <v>138</v>
      </c>
      <c r="AA37" s="60">
        <v>0.125</v>
      </c>
      <c r="AB37" s="60" t="s">
        <v>138</v>
      </c>
      <c r="AC37" s="59">
        <v>8</v>
      </c>
    </row>
    <row r="38" spans="1:29" x14ac:dyDescent="0.25">
      <c r="A38" s="79" t="str">
        <f t="shared" si="5"/>
        <v>90</v>
      </c>
      <c r="B38" s="82" t="str">
        <f t="shared" si="6"/>
        <v>Charlie Keely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26</v>
      </c>
      <c r="P38" s="56">
        <f t="shared" si="7"/>
        <v>4</v>
      </c>
      <c r="Q38" s="56">
        <f t="shared" si="7"/>
        <v>16</v>
      </c>
      <c r="R38" s="87">
        <f t="shared" si="7"/>
        <v>2</v>
      </c>
      <c r="S38" s="81">
        <f t="shared" si="8"/>
        <v>0.15384615384615385</v>
      </c>
      <c r="U38" s="43" t="s">
        <v>219</v>
      </c>
      <c r="V38" s="82" t="s">
        <v>220</v>
      </c>
      <c r="W38" s="59">
        <v>2</v>
      </c>
      <c r="X38" s="59">
        <v>2</v>
      </c>
      <c r="Y38" s="60">
        <v>0.15384615384615385</v>
      </c>
      <c r="Z38" s="60" t="s">
        <v>138</v>
      </c>
      <c r="AA38" s="60">
        <v>0.25</v>
      </c>
      <c r="AB38" s="60" t="s">
        <v>138</v>
      </c>
      <c r="AC38" s="59">
        <v>8</v>
      </c>
    </row>
    <row r="39" spans="1:29" x14ac:dyDescent="0.25">
      <c r="A39" s="79" t="str">
        <f t="shared" si="5"/>
        <v>37</v>
      </c>
      <c r="B39" s="82" t="str">
        <f t="shared" si="6"/>
        <v>Ted Foote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6</v>
      </c>
      <c r="P39" s="56">
        <f t="shared" si="7"/>
        <v>0</v>
      </c>
      <c r="Q39" s="56">
        <f t="shared" si="7"/>
        <v>4</v>
      </c>
      <c r="R39" s="87">
        <f t="shared" si="7"/>
        <v>0</v>
      </c>
      <c r="S39" s="81">
        <f t="shared" si="8"/>
        <v>0</v>
      </c>
      <c r="U39" s="43" t="s">
        <v>161</v>
      </c>
      <c r="V39" s="82" t="s">
        <v>222</v>
      </c>
      <c r="W39" s="59">
        <v>0</v>
      </c>
      <c r="X39" s="59" t="s">
        <v>301</v>
      </c>
      <c r="Y39" s="60">
        <v>0</v>
      </c>
      <c r="Z39" s="60" t="s">
        <v>295</v>
      </c>
      <c r="AA39" s="60">
        <v>0</v>
      </c>
      <c r="AB39" s="60" t="s">
        <v>138</v>
      </c>
      <c r="AC39" s="59">
        <v>5</v>
      </c>
    </row>
    <row r="40" spans="1:29" ht="13.8" thickBot="1" x14ac:dyDescent="0.3">
      <c r="A40" s="79"/>
      <c r="B40" s="98"/>
      <c r="C40" s="99"/>
      <c r="D40" s="100"/>
      <c r="E40" s="100"/>
      <c r="F40" s="101"/>
      <c r="G40" s="99"/>
      <c r="H40" s="100"/>
      <c r="I40" s="100"/>
      <c r="J40" s="101"/>
      <c r="K40" s="99"/>
      <c r="L40" s="100"/>
      <c r="M40" s="100"/>
      <c r="N40" s="102"/>
      <c r="O40" s="103"/>
      <c r="P40" s="104"/>
      <c r="Q40" s="104"/>
      <c r="R40" s="105"/>
      <c r="S40" s="106"/>
      <c r="V40" s="92"/>
      <c r="W40" s="93"/>
      <c r="X40" s="93"/>
      <c r="Y40" s="91"/>
      <c r="Z40" s="91"/>
      <c r="AA40" s="91"/>
      <c r="AB40" s="91"/>
      <c r="AC40" s="62"/>
    </row>
    <row r="41" spans="1:29" x14ac:dyDescent="0.25">
      <c r="A41" s="18" t="s">
        <v>9</v>
      </c>
      <c r="B41" s="64" t="str">
        <f>B26</f>
        <v>Todd Simmons</v>
      </c>
      <c r="C41" s="65"/>
      <c r="D41" s="66"/>
      <c r="E41" s="66"/>
      <c r="F41" s="67"/>
      <c r="G41" s="65"/>
      <c r="H41" s="66"/>
      <c r="I41" s="66"/>
      <c r="J41" s="67"/>
      <c r="K41" s="65"/>
      <c r="L41" s="66"/>
      <c r="M41" s="66"/>
      <c r="N41" s="67"/>
      <c r="O41" s="32">
        <f t="shared" ref="O41:Q42" si="9">SUM(C11,G11,K11,O11,C26,G26,K26,O26,C41,G41,K41)</f>
        <v>155</v>
      </c>
      <c r="P41" s="21">
        <f t="shared" si="9"/>
        <v>20</v>
      </c>
      <c r="Q41" s="135">
        <f t="shared" si="9"/>
        <v>88</v>
      </c>
      <c r="R41" s="134"/>
      <c r="S41" s="136">
        <f>SUM(Q41/O41)</f>
        <v>0.56774193548387097</v>
      </c>
      <c r="V41" s="56" t="s">
        <v>23</v>
      </c>
      <c r="W41" s="59">
        <f>SUM(W33:W39)</f>
        <v>86</v>
      </c>
      <c r="X41" s="59">
        <f>SUM(X33:X39)</f>
        <v>86</v>
      </c>
      <c r="Y41" s="62"/>
      <c r="Z41" s="62"/>
      <c r="AA41" s="62"/>
      <c r="AB41" s="62"/>
      <c r="AC41" s="63"/>
    </row>
    <row r="42" spans="1:29" ht="13.8" thickBot="1" x14ac:dyDescent="0.3">
      <c r="A42" s="11"/>
      <c r="B42" s="133" t="str">
        <f>B27</f>
        <v>Kevin Barrett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9"/>
        <v>12</v>
      </c>
      <c r="P42" s="56">
        <f t="shared" si="9"/>
        <v>6</v>
      </c>
      <c r="Q42" s="56">
        <f t="shared" si="9"/>
        <v>2</v>
      </c>
      <c r="R42" s="87"/>
      <c r="S42" s="137">
        <f>SUM(Q42/O42)</f>
        <v>0.16666666666666666</v>
      </c>
      <c r="V42" s="68" t="s">
        <v>24</v>
      </c>
      <c r="W42" s="63"/>
      <c r="X42" s="63"/>
      <c r="Y42" s="69">
        <f>MAX(Y33:Y39)</f>
        <v>0.3</v>
      </c>
      <c r="Z42" s="69"/>
      <c r="AA42" s="69">
        <f>MAX(AA33:AA39)</f>
        <v>5.375</v>
      </c>
      <c r="AB42" s="69"/>
      <c r="AC42" s="63"/>
    </row>
    <row r="43" spans="1:29" ht="13.8" thickBot="1" x14ac:dyDescent="0.3">
      <c r="A43" s="11"/>
      <c r="B43" s="28" t="s">
        <v>10</v>
      </c>
      <c r="C43" s="29">
        <f t="shared" ref="C43:O43" si="10">SUM(C33:C39)</f>
        <v>0</v>
      </c>
      <c r="D43" s="29">
        <f t="shared" si="10"/>
        <v>0</v>
      </c>
      <c r="E43" s="29">
        <f t="shared" si="10"/>
        <v>0</v>
      </c>
      <c r="F43" s="29">
        <f t="shared" si="10"/>
        <v>0</v>
      </c>
      <c r="G43" s="29">
        <f t="shared" si="10"/>
        <v>0</v>
      </c>
      <c r="H43" s="29">
        <f t="shared" si="10"/>
        <v>0</v>
      </c>
      <c r="I43" s="29">
        <f t="shared" si="10"/>
        <v>0</v>
      </c>
      <c r="J43" s="29">
        <f t="shared" si="10"/>
        <v>0</v>
      </c>
      <c r="K43" s="29">
        <f t="shared" si="10"/>
        <v>0</v>
      </c>
      <c r="L43" s="29">
        <f t="shared" si="10"/>
        <v>0</v>
      </c>
      <c r="M43" s="29">
        <f t="shared" si="10"/>
        <v>0</v>
      </c>
      <c r="N43" s="29">
        <f t="shared" si="10"/>
        <v>0</v>
      </c>
      <c r="O43" s="61">
        <f t="shared" si="10"/>
        <v>167</v>
      </c>
      <c r="P43" s="70">
        <f>SUM(P32:P39)</f>
        <v>26</v>
      </c>
      <c r="Q43" s="70">
        <f>SUM(Q32:Q39)</f>
        <v>90</v>
      </c>
      <c r="R43" s="70">
        <f>SUM(R32:R39)</f>
        <v>86</v>
      </c>
      <c r="S43" s="71">
        <f>AVERAGE(P43/O43)</f>
        <v>0.15568862275449102</v>
      </c>
      <c r="V43" s="68"/>
      <c r="W43" s="63"/>
      <c r="X43" s="63"/>
      <c r="Y43" s="69"/>
      <c r="Z43" s="69"/>
      <c r="AA43" s="69"/>
      <c r="AB43" s="69"/>
      <c r="AC43" s="63"/>
    </row>
    <row r="44" spans="1:29" ht="13.8" thickBot="1" x14ac:dyDescent="0.3">
      <c r="A44" s="18"/>
      <c r="B44" s="28" t="s">
        <v>11</v>
      </c>
      <c r="C44" s="29">
        <f>SUM(O29,C43)</f>
        <v>167</v>
      </c>
      <c r="D44" s="29">
        <f>SUM(P29,D43)</f>
        <v>26</v>
      </c>
      <c r="E44" s="29">
        <f>SUM(Q29,E43)</f>
        <v>90</v>
      </c>
      <c r="F44" s="29">
        <f>SUM(R29,F43)</f>
        <v>86</v>
      </c>
      <c r="G44" s="29">
        <f t="shared" ref="G44:M44" si="11">SUM(C44,G43)</f>
        <v>167</v>
      </c>
      <c r="H44" s="29">
        <f t="shared" si="11"/>
        <v>26</v>
      </c>
      <c r="I44" s="29">
        <f t="shared" si="11"/>
        <v>90</v>
      </c>
      <c r="J44" s="29">
        <f t="shared" si="11"/>
        <v>86</v>
      </c>
      <c r="K44" s="29">
        <f t="shared" si="11"/>
        <v>167</v>
      </c>
      <c r="L44" s="29">
        <f t="shared" si="11"/>
        <v>26</v>
      </c>
      <c r="M44" s="29">
        <f t="shared" si="11"/>
        <v>90</v>
      </c>
      <c r="N44" s="29">
        <f>SUM(AA14,N43)</f>
        <v>0</v>
      </c>
      <c r="O44" s="72"/>
      <c r="P44" s="73"/>
      <c r="Q44" s="73"/>
      <c r="R44" s="73"/>
      <c r="S44" s="74"/>
      <c r="Y44" s="63"/>
      <c r="Z44" s="63"/>
    </row>
    <row r="45" spans="1:29" ht="13.8" thickBot="1" x14ac:dyDescent="0.3">
      <c r="A45" s="18"/>
      <c r="B45" s="50" t="s">
        <v>12</v>
      </c>
      <c r="C45" s="76"/>
      <c r="D45" s="77"/>
      <c r="E45" s="77"/>
      <c r="F45" s="78"/>
      <c r="G45" s="76"/>
      <c r="H45" s="77"/>
      <c r="I45" s="77"/>
      <c r="J45" s="78"/>
      <c r="K45" s="76"/>
      <c r="L45" s="77"/>
      <c r="M45" s="77"/>
      <c r="N45" s="78"/>
      <c r="O45" s="76"/>
      <c r="P45" s="77"/>
      <c r="Q45" s="77">
        <f>SUM(E15,I15,M15,Q15,E30,I30,M30,Q30,E45,I45,M45)</f>
        <v>0</v>
      </c>
      <c r="R45" s="78"/>
      <c r="Y45" s="63"/>
      <c r="Z45" s="63"/>
      <c r="AC45" s="63"/>
    </row>
    <row r="46" spans="1:29" x14ac:dyDescent="0.25">
      <c r="U46" s="39"/>
      <c r="V46" s="148"/>
      <c r="W46" s="148"/>
      <c r="X46" s="148"/>
      <c r="Y46" s="62"/>
      <c r="Z46" s="62"/>
      <c r="AA46" s="141"/>
      <c r="AB46" s="141"/>
      <c r="AC46" s="62"/>
    </row>
    <row r="47" spans="1:29" x14ac:dyDescent="0.25">
      <c r="A47" s="68" t="s">
        <v>25</v>
      </c>
      <c r="C47" s="13">
        <f>MAX(AC33:AC39)</f>
        <v>8</v>
      </c>
      <c r="E47" s="75" t="s">
        <v>26</v>
      </c>
      <c r="U47" s="39"/>
      <c r="V47" s="42"/>
      <c r="W47" s="62"/>
      <c r="X47" s="142"/>
      <c r="Y47" s="62"/>
      <c r="Z47" s="62"/>
      <c r="AA47" s="141"/>
      <c r="AB47" s="141"/>
      <c r="AC47" s="62"/>
    </row>
    <row r="48" spans="1:29" x14ac:dyDescent="0.25">
      <c r="E48" s="75"/>
      <c r="U48" s="39"/>
      <c r="V48" s="42"/>
      <c r="W48" s="62"/>
      <c r="X48" s="143"/>
      <c r="Y48" s="62"/>
      <c r="Z48" s="62"/>
      <c r="AA48" s="141"/>
      <c r="AB48" s="141"/>
      <c r="AC48" s="62"/>
    </row>
    <row r="49" spans="21:29" x14ac:dyDescent="0.25">
      <c r="U49" s="39"/>
      <c r="V49" s="42"/>
      <c r="W49" s="62"/>
      <c r="X49" s="123"/>
      <c r="Y49" s="62"/>
      <c r="Z49" s="62"/>
      <c r="AA49" s="62"/>
      <c r="AB49" s="62"/>
      <c r="AC49" s="62"/>
    </row>
    <row r="50" spans="21:29" x14ac:dyDescent="0.25">
      <c r="U50" s="39"/>
      <c r="V50" s="42"/>
      <c r="W50" s="62"/>
      <c r="X50" s="123"/>
      <c r="Y50" s="62"/>
      <c r="Z50" s="39"/>
      <c r="AA50" s="39"/>
      <c r="AB50" s="39"/>
      <c r="AC50" s="39"/>
    </row>
    <row r="51" spans="21:29" x14ac:dyDescent="0.25">
      <c r="U51" s="39"/>
      <c r="V51" s="39"/>
      <c r="W51" s="39"/>
      <c r="X51" s="39"/>
      <c r="Y51" s="39"/>
      <c r="Z51" s="39"/>
      <c r="AA51" s="39"/>
      <c r="AB51" s="39"/>
      <c r="AC51" s="39"/>
    </row>
  </sheetData>
  <sheetProtection password="97AA" sheet="1" objects="1" scenarios="1"/>
  <mergeCells count="12">
    <mergeCell ref="O1:Q1"/>
    <mergeCell ref="C1:E1"/>
    <mergeCell ref="G1:I1"/>
    <mergeCell ref="K1:M1"/>
    <mergeCell ref="V46:X46"/>
    <mergeCell ref="C31:E31"/>
    <mergeCell ref="G31:I31"/>
    <mergeCell ref="K31:M31"/>
    <mergeCell ref="K16:M16"/>
    <mergeCell ref="C16:E16"/>
    <mergeCell ref="G16:I16"/>
    <mergeCell ref="O16:Q16"/>
  </mergeCells>
  <phoneticPr fontId="0" type="noConversion"/>
  <conditionalFormatting sqref="Y33:Z40">
    <cfRule type="cellIs" dxfId="23" priority="1" stopIfTrue="1" operator="equal">
      <formula>$Y$42</formula>
    </cfRule>
  </conditionalFormatting>
  <conditionalFormatting sqref="AA33:AB40">
    <cfRule type="cellIs" dxfId="22" priority="2" stopIfTrue="1" operator="equal">
      <formula>$AA$42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BE5E-6F6E-4BAF-ACE7-6319F08BC801}">
  <sheetPr codeName="Sheet28"/>
  <dimension ref="A1:AC64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33</v>
      </c>
      <c r="D1" s="145"/>
      <c r="E1" s="146"/>
      <c r="F1" s="4">
        <v>0</v>
      </c>
      <c r="G1" s="144" t="s">
        <v>30</v>
      </c>
      <c r="H1" s="145"/>
      <c r="I1" s="146"/>
      <c r="J1" s="4">
        <v>0</v>
      </c>
      <c r="K1" s="144" t="s">
        <v>213</v>
      </c>
      <c r="L1" s="145"/>
      <c r="M1" s="146"/>
      <c r="N1" s="4">
        <v>24</v>
      </c>
      <c r="O1" s="144" t="s">
        <v>28</v>
      </c>
      <c r="P1" s="145"/>
      <c r="Q1" s="146"/>
      <c r="R1" s="4">
        <v>5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201</v>
      </c>
      <c r="B3" s="82" t="s">
        <v>127</v>
      </c>
      <c r="C3" s="12">
        <v>5</v>
      </c>
      <c r="D3" s="13">
        <v>1</v>
      </c>
      <c r="E3" s="13">
        <v>3</v>
      </c>
      <c r="F3" s="14">
        <v>1</v>
      </c>
      <c r="G3" s="12">
        <v>1</v>
      </c>
      <c r="H3" s="13">
        <v>0</v>
      </c>
      <c r="I3" s="13">
        <v>0</v>
      </c>
      <c r="J3" s="14">
        <v>0</v>
      </c>
      <c r="K3" s="12">
        <v>0</v>
      </c>
      <c r="L3" s="13">
        <v>0</v>
      </c>
      <c r="M3" s="13">
        <v>0</v>
      </c>
      <c r="N3" s="14">
        <v>0</v>
      </c>
      <c r="O3" s="12">
        <v>4</v>
      </c>
      <c r="P3" s="13">
        <v>3</v>
      </c>
      <c r="Q3" s="13">
        <v>0</v>
      </c>
      <c r="R3" s="14">
        <v>1</v>
      </c>
      <c r="S3" s="17"/>
    </row>
    <row r="4" spans="1:19" x14ac:dyDescent="0.25">
      <c r="A4" s="79" t="s">
        <v>189</v>
      </c>
      <c r="B4" s="82" t="s">
        <v>109</v>
      </c>
      <c r="C4" s="12">
        <v>5</v>
      </c>
      <c r="D4" s="13">
        <v>3</v>
      </c>
      <c r="E4" s="13">
        <v>1</v>
      </c>
      <c r="F4" s="14">
        <v>0</v>
      </c>
      <c r="G4" s="12">
        <v>4</v>
      </c>
      <c r="H4" s="13">
        <v>2</v>
      </c>
      <c r="I4" s="13">
        <v>1</v>
      </c>
      <c r="J4" s="14">
        <v>0</v>
      </c>
      <c r="K4" s="12">
        <v>6</v>
      </c>
      <c r="L4" s="13">
        <v>3</v>
      </c>
      <c r="M4" s="13">
        <v>1</v>
      </c>
      <c r="N4" s="14">
        <v>1</v>
      </c>
      <c r="O4" s="12">
        <v>5</v>
      </c>
      <c r="P4" s="13">
        <v>4</v>
      </c>
      <c r="Q4" s="13">
        <v>0</v>
      </c>
      <c r="R4" s="14">
        <v>1</v>
      </c>
      <c r="S4" s="17"/>
    </row>
    <row r="5" spans="1:19" x14ac:dyDescent="0.25">
      <c r="A5" s="79" t="s">
        <v>163</v>
      </c>
      <c r="B5" s="82" t="s">
        <v>111</v>
      </c>
      <c r="C5" s="12">
        <v>5</v>
      </c>
      <c r="D5" s="13">
        <v>3</v>
      </c>
      <c r="E5" s="13">
        <v>2</v>
      </c>
      <c r="F5" s="14">
        <v>4</v>
      </c>
      <c r="G5" s="12">
        <v>0</v>
      </c>
      <c r="H5" s="13">
        <v>0</v>
      </c>
      <c r="I5" s="13">
        <v>0</v>
      </c>
      <c r="J5" s="14">
        <v>1</v>
      </c>
      <c r="K5" s="12">
        <v>6</v>
      </c>
      <c r="L5" s="13">
        <v>3</v>
      </c>
      <c r="M5" s="13">
        <v>1</v>
      </c>
      <c r="N5" s="14">
        <v>1</v>
      </c>
      <c r="O5" s="12">
        <v>5</v>
      </c>
      <c r="P5" s="13">
        <v>1</v>
      </c>
      <c r="Q5" s="13">
        <v>1</v>
      </c>
      <c r="R5" s="14">
        <v>1</v>
      </c>
      <c r="S5" s="17"/>
    </row>
    <row r="6" spans="1:19" x14ac:dyDescent="0.25">
      <c r="A6" s="79" t="s">
        <v>165</v>
      </c>
      <c r="B6" s="82" t="s">
        <v>54</v>
      </c>
      <c r="C6" s="12">
        <v>5</v>
      </c>
      <c r="D6" s="13">
        <v>4</v>
      </c>
      <c r="E6" s="13">
        <v>1</v>
      </c>
      <c r="F6" s="14">
        <v>0</v>
      </c>
      <c r="G6" s="12">
        <v>5</v>
      </c>
      <c r="H6" s="13">
        <v>4</v>
      </c>
      <c r="I6" s="13">
        <v>1</v>
      </c>
      <c r="J6" s="14">
        <v>0</v>
      </c>
      <c r="K6" s="12">
        <v>5</v>
      </c>
      <c r="L6" s="13">
        <v>3</v>
      </c>
      <c r="M6" s="13">
        <v>1</v>
      </c>
      <c r="N6" s="14">
        <v>0</v>
      </c>
      <c r="O6" s="12">
        <v>5</v>
      </c>
      <c r="P6" s="13">
        <v>2</v>
      </c>
      <c r="Q6" s="13">
        <v>1</v>
      </c>
      <c r="R6" s="14">
        <v>0</v>
      </c>
      <c r="S6" s="17" t="s">
        <v>8</v>
      </c>
    </row>
    <row r="7" spans="1:19" x14ac:dyDescent="0.25">
      <c r="A7" s="79" t="s">
        <v>181</v>
      </c>
      <c r="B7" s="82" t="s">
        <v>110</v>
      </c>
      <c r="C7" s="12">
        <v>5</v>
      </c>
      <c r="D7" s="13">
        <v>0</v>
      </c>
      <c r="E7" s="13">
        <v>2</v>
      </c>
      <c r="F7" s="14">
        <v>0</v>
      </c>
      <c r="G7" s="12"/>
      <c r="H7" s="13"/>
      <c r="I7" s="13"/>
      <c r="J7" s="14"/>
      <c r="K7" s="12">
        <v>1</v>
      </c>
      <c r="L7" s="13">
        <v>0</v>
      </c>
      <c r="M7" s="13">
        <v>0</v>
      </c>
      <c r="N7" s="14">
        <v>0</v>
      </c>
      <c r="O7" s="12"/>
      <c r="P7" s="13"/>
      <c r="Q7" s="13"/>
      <c r="R7" s="14"/>
      <c r="S7" s="17"/>
    </row>
    <row r="8" spans="1:19" x14ac:dyDescent="0.25">
      <c r="A8" s="79" t="s">
        <v>177</v>
      </c>
      <c r="B8" s="82" t="s">
        <v>115</v>
      </c>
      <c r="C8" s="12">
        <v>4</v>
      </c>
      <c r="D8" s="13">
        <v>0</v>
      </c>
      <c r="E8" s="13">
        <v>2</v>
      </c>
      <c r="F8" s="14">
        <v>0</v>
      </c>
      <c r="G8" s="12">
        <v>0</v>
      </c>
      <c r="H8" s="13">
        <v>0</v>
      </c>
      <c r="I8" s="13">
        <v>0</v>
      </c>
      <c r="J8" s="14">
        <v>0</v>
      </c>
      <c r="K8" s="12"/>
      <c r="L8" s="13"/>
      <c r="M8" s="13"/>
      <c r="N8" s="14"/>
      <c r="O8" s="12"/>
      <c r="P8" s="13"/>
      <c r="Q8" s="13"/>
      <c r="R8" s="14"/>
      <c r="S8" s="17"/>
    </row>
    <row r="9" spans="1:19" x14ac:dyDescent="0.25">
      <c r="A9" s="79" t="s">
        <v>202</v>
      </c>
      <c r="B9" s="82" t="s">
        <v>70</v>
      </c>
      <c r="C9" s="12">
        <v>0</v>
      </c>
      <c r="D9" s="13">
        <v>0</v>
      </c>
      <c r="E9" s="13">
        <v>0</v>
      </c>
      <c r="F9" s="14">
        <v>0</v>
      </c>
      <c r="G9" s="12">
        <v>1</v>
      </c>
      <c r="H9" s="13">
        <v>0</v>
      </c>
      <c r="I9" s="13">
        <v>1</v>
      </c>
      <c r="J9" s="14">
        <v>0</v>
      </c>
      <c r="K9" s="12"/>
      <c r="L9" s="13"/>
      <c r="M9" s="13"/>
      <c r="N9" s="14"/>
      <c r="O9" s="12">
        <v>0</v>
      </c>
      <c r="P9" s="13">
        <v>0</v>
      </c>
      <c r="Q9" s="13">
        <v>0</v>
      </c>
      <c r="R9" s="14">
        <v>0</v>
      </c>
      <c r="S9" s="17"/>
    </row>
    <row r="10" spans="1:19" x14ac:dyDescent="0.25">
      <c r="A10" s="79" t="s">
        <v>192</v>
      </c>
      <c r="B10" s="82" t="s">
        <v>58</v>
      </c>
      <c r="C10" s="12"/>
      <c r="D10" s="13"/>
      <c r="E10" s="13"/>
      <c r="F10" s="14"/>
      <c r="G10" s="12">
        <v>6</v>
      </c>
      <c r="H10" s="13">
        <v>3</v>
      </c>
      <c r="I10" s="13">
        <v>2</v>
      </c>
      <c r="J10" s="14">
        <v>0</v>
      </c>
      <c r="K10" s="12">
        <v>5</v>
      </c>
      <c r="L10" s="13">
        <v>2</v>
      </c>
      <c r="M10" s="13">
        <v>0</v>
      </c>
      <c r="N10" s="14">
        <v>8</v>
      </c>
      <c r="O10" s="12">
        <v>5</v>
      </c>
      <c r="P10" s="13">
        <v>2</v>
      </c>
      <c r="Q10" s="13">
        <v>0</v>
      </c>
      <c r="R10" s="14">
        <v>4</v>
      </c>
      <c r="S10" s="17"/>
    </row>
    <row r="11" spans="1:19" x14ac:dyDescent="0.25">
      <c r="A11" s="79" t="s">
        <v>253</v>
      </c>
      <c r="B11" s="82" t="s">
        <v>60</v>
      </c>
      <c r="C11" s="12"/>
      <c r="D11" s="13"/>
      <c r="E11" s="13"/>
      <c r="F11" s="14"/>
      <c r="G11" s="12">
        <v>5</v>
      </c>
      <c r="H11" s="13">
        <v>4</v>
      </c>
      <c r="I11" s="13">
        <v>0</v>
      </c>
      <c r="J11" s="14">
        <v>0</v>
      </c>
      <c r="K11" s="12">
        <v>6</v>
      </c>
      <c r="L11" s="13">
        <v>2</v>
      </c>
      <c r="M11" s="13">
        <v>0</v>
      </c>
      <c r="N11" s="14">
        <v>1</v>
      </c>
      <c r="O11" s="12">
        <v>5</v>
      </c>
      <c r="P11" s="13">
        <v>2</v>
      </c>
      <c r="Q11" s="13">
        <v>0</v>
      </c>
      <c r="R11" s="14">
        <v>3</v>
      </c>
      <c r="S11" s="17"/>
    </row>
    <row r="12" spans="1:19" x14ac:dyDescent="0.25">
      <c r="A12" s="79" t="s">
        <v>172</v>
      </c>
      <c r="B12" s="82" t="s">
        <v>56</v>
      </c>
      <c r="C12" s="12"/>
      <c r="D12" s="13"/>
      <c r="E12" s="13"/>
      <c r="F12" s="14"/>
      <c r="G12" s="12">
        <v>5</v>
      </c>
      <c r="H12" s="13">
        <v>4</v>
      </c>
      <c r="I12" s="13">
        <v>0</v>
      </c>
      <c r="J12" s="14">
        <v>0</v>
      </c>
      <c r="K12" s="12">
        <v>4</v>
      </c>
      <c r="L12" s="13">
        <v>2</v>
      </c>
      <c r="M12" s="13">
        <v>0</v>
      </c>
      <c r="N12" s="14">
        <v>1</v>
      </c>
      <c r="O12" s="12"/>
      <c r="P12" s="13"/>
      <c r="Q12" s="13"/>
      <c r="R12" s="14"/>
      <c r="S12" s="17"/>
    </row>
    <row r="13" spans="1:19" x14ac:dyDescent="0.25">
      <c r="A13" s="79" t="s">
        <v>188</v>
      </c>
      <c r="B13" s="82" t="s">
        <v>59</v>
      </c>
      <c r="C13" s="12"/>
      <c r="D13" s="13"/>
      <c r="E13" s="13"/>
      <c r="F13" s="14"/>
      <c r="G13" s="12">
        <v>5</v>
      </c>
      <c r="H13" s="13">
        <v>3</v>
      </c>
      <c r="I13" s="13">
        <v>1</v>
      </c>
      <c r="J13" s="14">
        <v>2</v>
      </c>
      <c r="K13" s="12">
        <v>0</v>
      </c>
      <c r="L13" s="13">
        <v>0</v>
      </c>
      <c r="M13" s="13">
        <v>0</v>
      </c>
      <c r="N13" s="14">
        <v>1</v>
      </c>
      <c r="O13" s="12"/>
      <c r="P13" s="13"/>
      <c r="Q13" s="13"/>
      <c r="R13" s="14"/>
      <c r="S13" s="17"/>
    </row>
    <row r="14" spans="1:19" x14ac:dyDescent="0.25">
      <c r="A14" s="79" t="s">
        <v>164</v>
      </c>
      <c r="B14" s="82" t="s">
        <v>66</v>
      </c>
      <c r="C14" s="12"/>
      <c r="D14" s="13"/>
      <c r="E14" s="13"/>
      <c r="F14" s="14"/>
      <c r="G14" s="12">
        <v>0</v>
      </c>
      <c r="H14" s="13">
        <v>0</v>
      </c>
      <c r="I14" s="13">
        <v>0</v>
      </c>
      <c r="J14" s="14">
        <v>0</v>
      </c>
      <c r="K14" s="12"/>
      <c r="L14" s="13"/>
      <c r="M14" s="13"/>
      <c r="N14" s="14"/>
      <c r="O14" s="12">
        <v>0</v>
      </c>
      <c r="P14" s="13">
        <v>0</v>
      </c>
      <c r="Q14" s="13">
        <v>0</v>
      </c>
      <c r="R14" s="14">
        <v>5</v>
      </c>
      <c r="S14" s="17"/>
    </row>
    <row r="15" spans="1:19" ht="13.8" thickBot="1" x14ac:dyDescent="0.3">
      <c r="A15" s="79"/>
      <c r="B15" s="98"/>
      <c r="C15" s="99"/>
      <c r="D15" s="100"/>
      <c r="E15" s="100"/>
      <c r="F15" s="101"/>
      <c r="G15" s="99"/>
      <c r="H15" s="100"/>
      <c r="I15" s="100"/>
      <c r="J15" s="101"/>
      <c r="K15" s="99"/>
      <c r="L15" s="100"/>
      <c r="M15" s="100"/>
      <c r="N15" s="101"/>
      <c r="O15" s="99"/>
      <c r="P15" s="100"/>
      <c r="Q15" s="100"/>
      <c r="R15" s="101"/>
      <c r="S15" s="17"/>
    </row>
    <row r="16" spans="1:19" ht="13.8" thickBot="1" x14ac:dyDescent="0.3">
      <c r="A16" s="18" t="s">
        <v>9</v>
      </c>
      <c r="B16" s="19" t="s">
        <v>107</v>
      </c>
      <c r="C16" s="20">
        <v>29</v>
      </c>
      <c r="D16" s="21">
        <v>11</v>
      </c>
      <c r="E16" s="21">
        <v>11</v>
      </c>
      <c r="F16" s="22">
        <v>5</v>
      </c>
      <c r="G16" s="20">
        <v>32</v>
      </c>
      <c r="H16" s="21">
        <v>20</v>
      </c>
      <c r="I16" s="21">
        <v>6</v>
      </c>
      <c r="J16" s="22">
        <v>3</v>
      </c>
      <c r="K16" s="20">
        <v>33</v>
      </c>
      <c r="L16" s="21">
        <v>15</v>
      </c>
      <c r="M16" s="21">
        <v>3</v>
      </c>
      <c r="N16" s="22">
        <v>13</v>
      </c>
      <c r="O16" s="20">
        <v>29</v>
      </c>
      <c r="P16" s="21">
        <v>14</v>
      </c>
      <c r="Q16" s="21">
        <v>2</v>
      </c>
      <c r="R16" s="22">
        <v>15</v>
      </c>
      <c r="S16" s="24"/>
    </row>
    <row r="17" spans="1:24" ht="13.8" thickBot="1" x14ac:dyDescent="0.3">
      <c r="A17" s="18"/>
      <c r="B17" s="28" t="s">
        <v>10</v>
      </c>
      <c r="C17" s="29">
        <f t="shared" ref="C17:R17" si="0">SUM(C3:C14)</f>
        <v>29</v>
      </c>
      <c r="D17" s="29">
        <f t="shared" si="0"/>
        <v>11</v>
      </c>
      <c r="E17" s="29">
        <f t="shared" si="0"/>
        <v>11</v>
      </c>
      <c r="F17" s="29">
        <f t="shared" si="0"/>
        <v>5</v>
      </c>
      <c r="G17" s="29">
        <f t="shared" si="0"/>
        <v>32</v>
      </c>
      <c r="H17" s="29">
        <f t="shared" si="0"/>
        <v>20</v>
      </c>
      <c r="I17" s="29">
        <f t="shared" si="0"/>
        <v>6</v>
      </c>
      <c r="J17" s="29">
        <f t="shared" si="0"/>
        <v>3</v>
      </c>
      <c r="K17" s="29">
        <f t="shared" si="0"/>
        <v>33</v>
      </c>
      <c r="L17" s="29">
        <f t="shared" si="0"/>
        <v>15</v>
      </c>
      <c r="M17" s="29">
        <f t="shared" si="0"/>
        <v>3</v>
      </c>
      <c r="N17" s="29">
        <f t="shared" si="0"/>
        <v>13</v>
      </c>
      <c r="O17" s="29">
        <f t="shared" si="0"/>
        <v>29</v>
      </c>
      <c r="P17" s="29">
        <f t="shared" si="0"/>
        <v>14</v>
      </c>
      <c r="Q17" s="29">
        <f t="shared" si="0"/>
        <v>2</v>
      </c>
      <c r="R17" s="28">
        <f t="shared" si="0"/>
        <v>15</v>
      </c>
      <c r="S17" s="24"/>
    </row>
    <row r="18" spans="1:24" ht="13.8" thickBot="1" x14ac:dyDescent="0.3">
      <c r="A18" s="18"/>
      <c r="B18" s="28" t="s">
        <v>11</v>
      </c>
      <c r="C18" s="30">
        <f>C17</f>
        <v>29</v>
      </c>
      <c r="D18" s="30">
        <f>D17</f>
        <v>11</v>
      </c>
      <c r="E18" s="30">
        <f>E17</f>
        <v>11</v>
      </c>
      <c r="F18" s="30">
        <f>F17</f>
        <v>5</v>
      </c>
      <c r="G18" s="30">
        <f t="shared" ref="G18:R18" si="1">SUM(C18,G17)</f>
        <v>61</v>
      </c>
      <c r="H18" s="30">
        <f t="shared" si="1"/>
        <v>31</v>
      </c>
      <c r="I18" s="30">
        <f t="shared" si="1"/>
        <v>17</v>
      </c>
      <c r="J18" s="30">
        <f t="shared" si="1"/>
        <v>8</v>
      </c>
      <c r="K18" s="30">
        <f t="shared" si="1"/>
        <v>94</v>
      </c>
      <c r="L18" s="30">
        <f t="shared" si="1"/>
        <v>46</v>
      </c>
      <c r="M18" s="30">
        <f t="shared" si="1"/>
        <v>20</v>
      </c>
      <c r="N18" s="30">
        <f t="shared" si="1"/>
        <v>21</v>
      </c>
      <c r="O18" s="31">
        <f t="shared" si="1"/>
        <v>123</v>
      </c>
      <c r="P18" s="30">
        <f t="shared" si="1"/>
        <v>60</v>
      </c>
      <c r="Q18" s="30">
        <f t="shared" si="1"/>
        <v>22</v>
      </c>
      <c r="R18" s="32">
        <f t="shared" si="1"/>
        <v>36</v>
      </c>
      <c r="S18" s="24"/>
    </row>
    <row r="19" spans="1:24" ht="13.8" thickBot="1" x14ac:dyDescent="0.3">
      <c r="A19" s="33"/>
      <c r="B19" s="34" t="s">
        <v>12</v>
      </c>
      <c r="C19" s="35"/>
      <c r="D19" s="36"/>
      <c r="E19" s="36">
        <v>0</v>
      </c>
      <c r="F19" s="36"/>
      <c r="G19" s="35"/>
      <c r="H19" s="36"/>
      <c r="I19" s="36">
        <v>0</v>
      </c>
      <c r="J19" s="36"/>
      <c r="K19" s="35"/>
      <c r="L19" s="36"/>
      <c r="M19" s="36">
        <v>0</v>
      </c>
      <c r="N19" s="36"/>
      <c r="O19" s="35"/>
      <c r="P19" s="36"/>
      <c r="Q19" s="36">
        <v>0</v>
      </c>
      <c r="R19" s="36"/>
      <c r="S19" s="37"/>
    </row>
    <row r="20" spans="1:24" ht="13.5" customHeight="1" thickBot="1" x14ac:dyDescent="0.35">
      <c r="A20" s="1" t="s">
        <v>0</v>
      </c>
      <c r="B20" s="2" t="s">
        <v>1</v>
      </c>
      <c r="C20" s="144" t="s">
        <v>159</v>
      </c>
      <c r="D20" s="145"/>
      <c r="E20" s="146"/>
      <c r="F20" s="4">
        <v>8</v>
      </c>
      <c r="G20" s="144" t="s">
        <v>225</v>
      </c>
      <c r="H20" s="145"/>
      <c r="I20" s="146"/>
      <c r="J20" s="4">
        <v>3</v>
      </c>
      <c r="K20" s="144" t="s">
        <v>31</v>
      </c>
      <c r="L20" s="145"/>
      <c r="M20" s="146"/>
      <c r="N20" s="4">
        <v>3</v>
      </c>
      <c r="O20" s="144" t="s">
        <v>29</v>
      </c>
      <c r="P20" s="145"/>
      <c r="Q20" s="146"/>
      <c r="R20" s="4">
        <v>4</v>
      </c>
      <c r="S20" s="38"/>
      <c r="U20" s="39"/>
      <c r="V20" s="40"/>
      <c r="W20" s="39"/>
      <c r="X20" s="39"/>
    </row>
    <row r="21" spans="1:24" ht="13.8" thickBot="1" x14ac:dyDescent="0.3">
      <c r="A21" s="7" t="s">
        <v>2</v>
      </c>
      <c r="B21" s="2" t="s">
        <v>3</v>
      </c>
      <c r="C21" s="8" t="s">
        <v>4</v>
      </c>
      <c r="D21" s="8" t="s">
        <v>5</v>
      </c>
      <c r="E21" s="8" t="s">
        <v>6</v>
      </c>
      <c r="F21" s="8" t="s">
        <v>7</v>
      </c>
      <c r="G21" s="8" t="s">
        <v>4</v>
      </c>
      <c r="H21" s="8" t="s">
        <v>5</v>
      </c>
      <c r="I21" s="8" t="s">
        <v>6</v>
      </c>
      <c r="J21" s="8" t="s">
        <v>7</v>
      </c>
      <c r="K21" s="8" t="s">
        <v>4</v>
      </c>
      <c r="L21" s="8" t="s">
        <v>5</v>
      </c>
      <c r="M21" s="8" t="s">
        <v>6</v>
      </c>
      <c r="N21" s="8" t="s">
        <v>7</v>
      </c>
      <c r="O21" s="9" t="s">
        <v>4</v>
      </c>
      <c r="P21" s="8" t="s">
        <v>5</v>
      </c>
      <c r="Q21" s="8" t="s">
        <v>6</v>
      </c>
      <c r="R21" s="3" t="s">
        <v>7</v>
      </c>
      <c r="S21" s="10"/>
      <c r="U21" s="39"/>
      <c r="V21" s="39"/>
      <c r="W21" s="39"/>
      <c r="X21" s="39"/>
    </row>
    <row r="22" spans="1:24" x14ac:dyDescent="0.25">
      <c r="A22" s="79" t="str">
        <f t="shared" ref="A22:B33" si="2">A3</f>
        <v>25</v>
      </c>
      <c r="B22" s="82" t="str">
        <f t="shared" si="2"/>
        <v>Steve Patton</v>
      </c>
      <c r="C22" s="12">
        <v>3</v>
      </c>
      <c r="D22" s="13">
        <v>1</v>
      </c>
      <c r="E22" s="13">
        <v>0</v>
      </c>
      <c r="F22" s="14">
        <v>0</v>
      </c>
      <c r="G22" s="12">
        <v>4</v>
      </c>
      <c r="H22" s="13">
        <v>2</v>
      </c>
      <c r="I22" s="13">
        <v>0</v>
      </c>
      <c r="J22" s="14">
        <v>0</v>
      </c>
      <c r="K22" s="12">
        <v>4</v>
      </c>
      <c r="L22" s="13">
        <v>3</v>
      </c>
      <c r="M22" s="13">
        <v>0</v>
      </c>
      <c r="N22" s="97">
        <v>0</v>
      </c>
      <c r="O22" s="12">
        <v>4</v>
      </c>
      <c r="P22" s="13">
        <v>1</v>
      </c>
      <c r="Q22" s="13">
        <v>0</v>
      </c>
      <c r="R22" s="97">
        <v>2</v>
      </c>
      <c r="S22" s="17"/>
      <c r="U22" s="41"/>
      <c r="V22" s="42"/>
      <c r="W22" s="41"/>
      <c r="X22" s="39"/>
    </row>
    <row r="23" spans="1:24" ht="12.75" customHeight="1" x14ac:dyDescent="0.25">
      <c r="A23" s="79" t="str">
        <f t="shared" si="2"/>
        <v>2</v>
      </c>
      <c r="B23" s="82" t="str">
        <f t="shared" si="2"/>
        <v>Demetris Morrow</v>
      </c>
      <c r="C23" s="12">
        <v>4</v>
      </c>
      <c r="D23" s="13">
        <v>0</v>
      </c>
      <c r="E23" s="13">
        <v>2</v>
      </c>
      <c r="F23" s="14">
        <v>0</v>
      </c>
      <c r="G23" s="12"/>
      <c r="H23" s="13"/>
      <c r="I23" s="13"/>
      <c r="J23" s="14"/>
      <c r="K23" s="12">
        <v>5</v>
      </c>
      <c r="L23" s="13">
        <v>2</v>
      </c>
      <c r="M23" s="13">
        <v>2</v>
      </c>
      <c r="N23" s="97">
        <v>4</v>
      </c>
      <c r="O23" s="12">
        <v>5</v>
      </c>
      <c r="P23" s="13">
        <v>1</v>
      </c>
      <c r="Q23" s="13">
        <v>3</v>
      </c>
      <c r="R23" s="97">
        <v>4</v>
      </c>
      <c r="S23" s="17"/>
      <c r="U23" s="43"/>
      <c r="V23" s="39"/>
      <c r="W23" s="39"/>
      <c r="X23" s="39"/>
    </row>
    <row r="24" spans="1:24" ht="12.75" customHeight="1" x14ac:dyDescent="0.25">
      <c r="A24" s="79" t="str">
        <f t="shared" si="2"/>
        <v>16</v>
      </c>
      <c r="B24" s="82" t="str">
        <f t="shared" si="2"/>
        <v>Ethan Johnston</v>
      </c>
      <c r="C24" s="12">
        <v>4</v>
      </c>
      <c r="D24" s="13">
        <v>1</v>
      </c>
      <c r="E24" s="13">
        <v>0</v>
      </c>
      <c r="F24" s="14">
        <v>10</v>
      </c>
      <c r="G24" s="12">
        <v>4</v>
      </c>
      <c r="H24" s="13">
        <v>0</v>
      </c>
      <c r="I24" s="13">
        <v>0</v>
      </c>
      <c r="J24" s="14">
        <v>7</v>
      </c>
      <c r="K24" s="12">
        <v>4</v>
      </c>
      <c r="L24" s="13">
        <v>3</v>
      </c>
      <c r="M24" s="13">
        <v>0</v>
      </c>
      <c r="N24" s="97">
        <v>4</v>
      </c>
      <c r="O24" s="12">
        <v>5</v>
      </c>
      <c r="P24" s="13">
        <v>2</v>
      </c>
      <c r="Q24" s="13">
        <v>1</v>
      </c>
      <c r="R24" s="97">
        <v>5</v>
      </c>
      <c r="S24" s="17"/>
      <c r="U24" s="43"/>
      <c r="V24" s="39"/>
      <c r="W24" s="39"/>
      <c r="X24" s="39"/>
    </row>
    <row r="25" spans="1:24" ht="12.75" customHeight="1" x14ac:dyDescent="0.25">
      <c r="A25" s="79" t="str">
        <f t="shared" si="2"/>
        <v>6</v>
      </c>
      <c r="B25" s="82" t="str">
        <f t="shared" si="2"/>
        <v>Chad Sumner</v>
      </c>
      <c r="C25" s="12">
        <v>4</v>
      </c>
      <c r="D25" s="13">
        <v>0</v>
      </c>
      <c r="E25" s="13">
        <v>2</v>
      </c>
      <c r="F25" s="14">
        <v>0</v>
      </c>
      <c r="G25" s="12"/>
      <c r="H25" s="13"/>
      <c r="I25" s="13"/>
      <c r="J25" s="14"/>
      <c r="K25" s="12">
        <v>3</v>
      </c>
      <c r="L25" s="13">
        <v>2</v>
      </c>
      <c r="M25" s="13">
        <v>1</v>
      </c>
      <c r="N25" s="97">
        <v>0</v>
      </c>
      <c r="O25" s="12"/>
      <c r="P25" s="13"/>
      <c r="Q25" s="13"/>
      <c r="R25" s="97"/>
      <c r="S25" s="17"/>
      <c r="U25" s="43"/>
      <c r="V25" s="39"/>
      <c r="W25" s="44"/>
      <c r="X25" s="39"/>
    </row>
    <row r="26" spans="1:24" ht="12.75" customHeight="1" x14ac:dyDescent="0.25">
      <c r="A26" s="79" t="str">
        <f t="shared" si="2"/>
        <v>13</v>
      </c>
      <c r="B26" s="82" t="str">
        <f t="shared" si="2"/>
        <v>Orlando Dominguez</v>
      </c>
      <c r="C26" s="12"/>
      <c r="D26" s="13"/>
      <c r="E26" s="13"/>
      <c r="F26" s="14"/>
      <c r="G26" s="12">
        <v>4</v>
      </c>
      <c r="H26" s="13">
        <v>0</v>
      </c>
      <c r="I26" s="13">
        <v>2</v>
      </c>
      <c r="J26" s="14">
        <v>0</v>
      </c>
      <c r="K26" s="12">
        <v>0</v>
      </c>
      <c r="L26" s="13">
        <v>0</v>
      </c>
      <c r="M26" s="13">
        <v>0</v>
      </c>
      <c r="N26" s="97">
        <v>1</v>
      </c>
      <c r="O26" s="12"/>
      <c r="P26" s="13"/>
      <c r="Q26" s="13"/>
      <c r="R26" s="97"/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7</v>
      </c>
      <c r="B27" s="82" t="str">
        <f t="shared" si="2"/>
        <v>Frank Oldham</v>
      </c>
      <c r="C27" s="12"/>
      <c r="D27" s="13"/>
      <c r="E27" s="13"/>
      <c r="F27" s="14"/>
      <c r="G27" s="12"/>
      <c r="H27" s="13"/>
      <c r="I27" s="13"/>
      <c r="J27" s="14"/>
      <c r="K27" s="12">
        <v>1</v>
      </c>
      <c r="L27" s="13">
        <v>0</v>
      </c>
      <c r="M27" s="13">
        <v>0</v>
      </c>
      <c r="N27" s="97">
        <v>0</v>
      </c>
      <c r="O27" s="12"/>
      <c r="P27" s="13"/>
      <c r="Q27" s="13"/>
      <c r="R27" s="97"/>
      <c r="S27" s="17" t="s">
        <v>8</v>
      </c>
      <c r="U27" s="43"/>
      <c r="V27" s="39"/>
      <c r="W27" s="44"/>
      <c r="X27" s="39"/>
    </row>
    <row r="28" spans="1:24" ht="12.75" customHeight="1" x14ac:dyDescent="0.25">
      <c r="A28" s="79" t="str">
        <f t="shared" si="2"/>
        <v>40</v>
      </c>
      <c r="B28" s="82" t="str">
        <f t="shared" si="2"/>
        <v>Paul Trujillo</v>
      </c>
      <c r="C28" s="12"/>
      <c r="D28" s="13"/>
      <c r="E28" s="13"/>
      <c r="F28" s="14"/>
      <c r="G28" s="12"/>
      <c r="H28" s="13"/>
      <c r="I28" s="13"/>
      <c r="J28" s="14"/>
      <c r="K28" s="12">
        <v>0</v>
      </c>
      <c r="L28" s="13">
        <v>0</v>
      </c>
      <c r="M28" s="13">
        <v>0</v>
      </c>
      <c r="N28" s="97">
        <v>0</v>
      </c>
      <c r="O28" s="12"/>
      <c r="P28" s="13"/>
      <c r="Q28" s="13"/>
      <c r="R28" s="97"/>
      <c r="S28" s="17"/>
      <c r="U28" s="43"/>
      <c r="V28" s="39"/>
      <c r="W28" s="44"/>
      <c r="X28" s="39"/>
    </row>
    <row r="29" spans="1:24" ht="12.75" customHeight="1" x14ac:dyDescent="0.25">
      <c r="A29" s="79" t="str">
        <f t="shared" si="2"/>
        <v>11</v>
      </c>
      <c r="B29" s="82" t="str">
        <f t="shared" si="2"/>
        <v>John Parker</v>
      </c>
      <c r="C29" s="12">
        <v>4</v>
      </c>
      <c r="D29" s="13">
        <v>1</v>
      </c>
      <c r="E29" s="13">
        <v>0</v>
      </c>
      <c r="F29" s="14">
        <v>2</v>
      </c>
      <c r="G29" s="12">
        <v>4</v>
      </c>
      <c r="H29" s="13">
        <v>2</v>
      </c>
      <c r="I29" s="13">
        <v>0</v>
      </c>
      <c r="J29" s="14">
        <v>0</v>
      </c>
      <c r="K29" s="12">
        <v>4</v>
      </c>
      <c r="L29" s="13">
        <v>2</v>
      </c>
      <c r="M29" s="13">
        <v>0</v>
      </c>
      <c r="N29" s="97">
        <v>2</v>
      </c>
      <c r="O29" s="15">
        <v>4</v>
      </c>
      <c r="P29" s="13">
        <v>1</v>
      </c>
      <c r="Q29" s="13">
        <v>1</v>
      </c>
      <c r="R29" s="114">
        <v>2</v>
      </c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74</v>
      </c>
      <c r="B30" s="82" t="str">
        <f t="shared" si="2"/>
        <v>Doug Biggins</v>
      </c>
      <c r="C30" s="12">
        <v>4</v>
      </c>
      <c r="D30" s="13">
        <v>2</v>
      </c>
      <c r="E30" s="13">
        <v>0</v>
      </c>
      <c r="F30" s="14">
        <v>2</v>
      </c>
      <c r="G30" s="12">
        <v>4</v>
      </c>
      <c r="H30" s="13">
        <v>2</v>
      </c>
      <c r="I30" s="13">
        <v>0</v>
      </c>
      <c r="J30" s="14">
        <v>2</v>
      </c>
      <c r="K30" s="12"/>
      <c r="L30" s="13"/>
      <c r="M30" s="13"/>
      <c r="N30" s="97"/>
      <c r="O30" s="15">
        <v>5</v>
      </c>
      <c r="P30" s="13">
        <v>1</v>
      </c>
      <c r="Q30" s="13">
        <v>0</v>
      </c>
      <c r="R30" s="16">
        <v>2</v>
      </c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19</v>
      </c>
      <c r="B31" s="82" t="str">
        <f t="shared" si="2"/>
        <v>Steve Lyles</v>
      </c>
      <c r="C31" s="12"/>
      <c r="D31" s="13"/>
      <c r="E31" s="13"/>
      <c r="F31" s="14"/>
      <c r="G31" s="12">
        <v>3</v>
      </c>
      <c r="H31" s="13">
        <v>2</v>
      </c>
      <c r="I31" s="13">
        <v>0</v>
      </c>
      <c r="J31" s="14">
        <v>0</v>
      </c>
      <c r="K31" s="12">
        <v>4</v>
      </c>
      <c r="L31" s="13">
        <v>4</v>
      </c>
      <c r="M31" s="13">
        <v>0</v>
      </c>
      <c r="N31" s="97">
        <v>0</v>
      </c>
      <c r="O31" s="15">
        <v>5</v>
      </c>
      <c r="P31" s="13">
        <v>1</v>
      </c>
      <c r="Q31" s="13">
        <v>0</v>
      </c>
      <c r="R31" s="16">
        <v>0</v>
      </c>
      <c r="S31" s="17"/>
      <c r="U31" s="43"/>
      <c r="V31" s="39"/>
      <c r="W31" s="44"/>
      <c r="X31" s="39"/>
    </row>
    <row r="32" spans="1:24" ht="12.75" customHeight="1" x14ac:dyDescent="0.25">
      <c r="A32" s="79" t="str">
        <f t="shared" si="2"/>
        <v>3</v>
      </c>
      <c r="B32" s="82" t="str">
        <f t="shared" si="2"/>
        <v>Rocky Zamora</v>
      </c>
      <c r="C32" s="12">
        <v>0</v>
      </c>
      <c r="D32" s="13">
        <v>0</v>
      </c>
      <c r="E32" s="13">
        <v>0</v>
      </c>
      <c r="F32" s="14">
        <v>1</v>
      </c>
      <c r="G32" s="12"/>
      <c r="H32" s="13"/>
      <c r="I32" s="13"/>
      <c r="J32" s="14"/>
      <c r="K32" s="12"/>
      <c r="L32" s="13"/>
      <c r="M32" s="13"/>
      <c r="N32" s="97"/>
      <c r="O32" s="15">
        <v>0</v>
      </c>
      <c r="P32" s="13">
        <v>0</v>
      </c>
      <c r="Q32" s="13">
        <v>0</v>
      </c>
      <c r="R32" s="16">
        <v>0</v>
      </c>
      <c r="S32" s="17"/>
      <c r="U32" s="43"/>
      <c r="V32" s="39"/>
      <c r="W32" s="44"/>
      <c r="X32" s="39"/>
    </row>
    <row r="33" spans="1:29" x14ac:dyDescent="0.25">
      <c r="A33" s="79" t="str">
        <f t="shared" si="2"/>
        <v>17</v>
      </c>
      <c r="B33" s="82" t="str">
        <f t="shared" si="2"/>
        <v>Ron Watson</v>
      </c>
      <c r="C33" s="12"/>
      <c r="D33" s="13"/>
      <c r="E33" s="13"/>
      <c r="F33" s="14"/>
      <c r="G33" s="12">
        <v>0</v>
      </c>
      <c r="H33" s="13">
        <v>0</v>
      </c>
      <c r="I33" s="13">
        <v>0</v>
      </c>
      <c r="J33" s="14">
        <v>2</v>
      </c>
      <c r="K33" s="12"/>
      <c r="L33" s="13"/>
      <c r="M33" s="13"/>
      <c r="N33" s="97"/>
      <c r="O33" s="15"/>
      <c r="P33" s="13"/>
      <c r="Q33" s="13"/>
      <c r="R33" s="16"/>
      <c r="S33" s="17"/>
      <c r="U33" s="43"/>
      <c r="V33" s="39"/>
      <c r="W33" s="39"/>
      <c r="X33" s="39"/>
    </row>
    <row r="34" spans="1:29" ht="13.8" thickBot="1" x14ac:dyDescent="0.3">
      <c r="A34" s="79"/>
      <c r="B34" s="83"/>
      <c r="C34" s="99"/>
      <c r="D34" s="100"/>
      <c r="E34" s="100"/>
      <c r="F34" s="101"/>
      <c r="G34" s="99"/>
      <c r="H34" s="100"/>
      <c r="I34" s="100"/>
      <c r="J34" s="101"/>
      <c r="K34" s="99"/>
      <c r="L34" s="100"/>
      <c r="M34" s="100"/>
      <c r="N34" s="101"/>
      <c r="O34" s="128"/>
      <c r="P34" s="100"/>
      <c r="Q34" s="100"/>
      <c r="R34" s="102"/>
      <c r="S34" s="17"/>
      <c r="U34" s="43"/>
      <c r="V34" s="39"/>
      <c r="W34" s="39"/>
      <c r="X34" s="39"/>
    </row>
    <row r="35" spans="1:29" ht="13.8" thickBot="1" x14ac:dyDescent="0.3">
      <c r="A35" s="18" t="s">
        <v>9</v>
      </c>
      <c r="B35" s="19" t="str">
        <f>B16</f>
        <v>Jon Walker</v>
      </c>
      <c r="C35" s="20">
        <v>23</v>
      </c>
      <c r="D35" s="21">
        <v>5</v>
      </c>
      <c r="E35" s="21">
        <v>4</v>
      </c>
      <c r="F35" s="22">
        <v>15</v>
      </c>
      <c r="G35" s="20">
        <v>23</v>
      </c>
      <c r="H35" s="21">
        <v>8</v>
      </c>
      <c r="I35" s="21">
        <v>2</v>
      </c>
      <c r="J35" s="22">
        <v>11</v>
      </c>
      <c r="K35" s="20">
        <v>25</v>
      </c>
      <c r="L35" s="21">
        <v>16</v>
      </c>
      <c r="M35" s="21">
        <v>3</v>
      </c>
      <c r="N35" s="22">
        <v>11</v>
      </c>
      <c r="O35" s="20">
        <v>28</v>
      </c>
      <c r="P35" s="21">
        <v>7</v>
      </c>
      <c r="Q35" s="21">
        <v>5</v>
      </c>
      <c r="R35" s="23">
        <v>15</v>
      </c>
      <c r="S35" s="24"/>
      <c r="U35" s="39"/>
      <c r="V35" s="39"/>
      <c r="W35" s="39"/>
      <c r="X35" s="39"/>
    </row>
    <row r="36" spans="1:29" ht="13.8" thickBot="1" x14ac:dyDescent="0.3">
      <c r="A36" s="18"/>
      <c r="B36" s="28" t="s">
        <v>10</v>
      </c>
      <c r="C36" s="29">
        <f t="shared" ref="C36:R36" si="3">SUM(C22:C33)</f>
        <v>23</v>
      </c>
      <c r="D36" s="29">
        <f t="shared" si="3"/>
        <v>5</v>
      </c>
      <c r="E36" s="29">
        <f t="shared" si="3"/>
        <v>4</v>
      </c>
      <c r="F36" s="29">
        <f t="shared" si="3"/>
        <v>15</v>
      </c>
      <c r="G36" s="29">
        <f t="shared" si="3"/>
        <v>23</v>
      </c>
      <c r="H36" s="29">
        <f t="shared" si="3"/>
        <v>8</v>
      </c>
      <c r="I36" s="29">
        <f t="shared" si="3"/>
        <v>2</v>
      </c>
      <c r="J36" s="29">
        <f t="shared" si="3"/>
        <v>11</v>
      </c>
      <c r="K36" s="29">
        <f t="shared" si="3"/>
        <v>25</v>
      </c>
      <c r="L36" s="29">
        <f t="shared" si="3"/>
        <v>16</v>
      </c>
      <c r="M36" s="29">
        <f t="shared" si="3"/>
        <v>3</v>
      </c>
      <c r="N36" s="29">
        <f t="shared" si="3"/>
        <v>11</v>
      </c>
      <c r="O36" s="29">
        <f t="shared" si="3"/>
        <v>28</v>
      </c>
      <c r="P36" s="29">
        <f t="shared" si="3"/>
        <v>7</v>
      </c>
      <c r="Q36" s="29">
        <f t="shared" si="3"/>
        <v>5</v>
      </c>
      <c r="R36" s="28">
        <f t="shared" si="3"/>
        <v>15</v>
      </c>
      <c r="S36" s="24"/>
      <c r="U36" s="39"/>
      <c r="V36" s="39"/>
      <c r="W36" s="39"/>
      <c r="X36" s="39"/>
    </row>
    <row r="37" spans="1:29" ht="13.8" thickBot="1" x14ac:dyDescent="0.3">
      <c r="A37" s="18"/>
      <c r="B37" s="28" t="s">
        <v>11</v>
      </c>
      <c r="C37" s="30">
        <f>SUM(O18,C36)</f>
        <v>146</v>
      </c>
      <c r="D37" s="30">
        <f>SUM(P18,D36)</f>
        <v>65</v>
      </c>
      <c r="E37" s="30">
        <f>SUM(Q18,E36)</f>
        <v>26</v>
      </c>
      <c r="F37" s="30">
        <f>SUM(R18,F36)</f>
        <v>51</v>
      </c>
      <c r="G37" s="30">
        <f t="shared" ref="G37:R37" si="4">SUM(C37,G36)</f>
        <v>169</v>
      </c>
      <c r="H37" s="30">
        <f t="shared" si="4"/>
        <v>73</v>
      </c>
      <c r="I37" s="30">
        <f t="shared" si="4"/>
        <v>28</v>
      </c>
      <c r="J37" s="30">
        <f t="shared" si="4"/>
        <v>62</v>
      </c>
      <c r="K37" s="30">
        <f t="shared" si="4"/>
        <v>194</v>
      </c>
      <c r="L37" s="30">
        <f t="shared" si="4"/>
        <v>89</v>
      </c>
      <c r="M37" s="30">
        <f t="shared" si="4"/>
        <v>31</v>
      </c>
      <c r="N37" s="30">
        <f t="shared" si="4"/>
        <v>73</v>
      </c>
      <c r="O37" s="31">
        <f t="shared" si="4"/>
        <v>222</v>
      </c>
      <c r="P37" s="30">
        <f t="shared" si="4"/>
        <v>96</v>
      </c>
      <c r="Q37" s="30">
        <f t="shared" si="4"/>
        <v>36</v>
      </c>
      <c r="R37" s="32">
        <f t="shared" si="4"/>
        <v>88</v>
      </c>
      <c r="S37" s="45"/>
      <c r="U37" s="39"/>
      <c r="V37" s="39"/>
      <c r="W37" s="39"/>
      <c r="X37" s="39"/>
    </row>
    <row r="38" spans="1:29" ht="13.8" thickBot="1" x14ac:dyDescent="0.3">
      <c r="A38" s="33"/>
      <c r="B38" s="34" t="s">
        <v>12</v>
      </c>
      <c r="C38" s="35"/>
      <c r="D38" s="36"/>
      <c r="E38" s="36"/>
      <c r="F38" s="36"/>
      <c r="G38" s="35"/>
      <c r="H38" s="36"/>
      <c r="I38" s="36"/>
      <c r="J38" s="36"/>
      <c r="K38" s="35"/>
      <c r="L38" s="36"/>
      <c r="M38" s="36"/>
      <c r="N38" s="36"/>
      <c r="O38" s="35"/>
      <c r="P38" s="36"/>
      <c r="Q38" s="36"/>
      <c r="R38" s="46"/>
      <c r="S38" s="47"/>
      <c r="V38" s="48" t="s">
        <v>13</v>
      </c>
    </row>
    <row r="39" spans="1:29" ht="13.8" thickBot="1" x14ac:dyDescent="0.3">
      <c r="A39" s="1" t="s">
        <v>0</v>
      </c>
      <c r="B39" s="28" t="s">
        <v>1</v>
      </c>
      <c r="C39" s="144" t="s">
        <v>75</v>
      </c>
      <c r="D39" s="145"/>
      <c r="E39" s="146"/>
      <c r="F39" s="49">
        <v>12</v>
      </c>
      <c r="G39" s="144" t="s">
        <v>158</v>
      </c>
      <c r="H39" s="145"/>
      <c r="I39" s="146"/>
      <c r="J39" s="49">
        <v>16</v>
      </c>
      <c r="K39" s="144"/>
      <c r="L39" s="145"/>
      <c r="M39" s="149"/>
      <c r="N39" s="50"/>
      <c r="O39" s="51" t="s">
        <v>14</v>
      </c>
      <c r="P39" s="52"/>
      <c r="Q39" s="4"/>
      <c r="R39" s="53">
        <f>SUM(F1,J1,N1,R1,F20,J20,N20,R20,F39,J39,N39)</f>
        <v>75</v>
      </c>
      <c r="S39" s="54" t="s">
        <v>15</v>
      </c>
    </row>
    <row r="40" spans="1:29" ht="13.8" thickBot="1" x14ac:dyDescent="0.3">
      <c r="A40" s="7" t="s">
        <v>2</v>
      </c>
      <c r="B40" s="2" t="s">
        <v>3</v>
      </c>
      <c r="C40" s="8" t="s">
        <v>4</v>
      </c>
      <c r="D40" s="8" t="s">
        <v>5</v>
      </c>
      <c r="E40" s="8" t="s">
        <v>6</v>
      </c>
      <c r="F40" s="8" t="s">
        <v>7</v>
      </c>
      <c r="G40" s="8" t="s">
        <v>4</v>
      </c>
      <c r="H40" s="8" t="s">
        <v>5</v>
      </c>
      <c r="I40" s="8" t="s">
        <v>6</v>
      </c>
      <c r="J40" s="8" t="s">
        <v>7</v>
      </c>
      <c r="K40" s="8" t="s">
        <v>4</v>
      </c>
      <c r="L40" s="8" t="s">
        <v>16</v>
      </c>
      <c r="M40" s="8" t="s">
        <v>6</v>
      </c>
      <c r="N40" s="8" t="s">
        <v>7</v>
      </c>
      <c r="O40" s="1" t="s">
        <v>4</v>
      </c>
      <c r="P40" s="1" t="s">
        <v>5</v>
      </c>
      <c r="Q40" s="1" t="s">
        <v>6</v>
      </c>
      <c r="R40" s="1" t="s">
        <v>7</v>
      </c>
      <c r="S40" s="55" t="s">
        <v>17</v>
      </c>
      <c r="U40" s="41" t="s">
        <v>18</v>
      </c>
      <c r="V40" s="56" t="s">
        <v>19</v>
      </c>
      <c r="W40" s="57" t="s">
        <v>7</v>
      </c>
      <c r="X40" s="57" t="s">
        <v>20</v>
      </c>
      <c r="Y40" s="57" t="s">
        <v>21</v>
      </c>
      <c r="Z40" s="57" t="s">
        <v>27</v>
      </c>
      <c r="AA40" s="57" t="s">
        <v>300</v>
      </c>
      <c r="AB40" s="57" t="s">
        <v>27</v>
      </c>
      <c r="AC40" s="57" t="s">
        <v>22</v>
      </c>
    </row>
    <row r="41" spans="1:29" ht="13.8" thickTop="1" x14ac:dyDescent="0.25">
      <c r="A41" s="79" t="str">
        <f t="shared" ref="A41:A52" si="5">A3</f>
        <v>25</v>
      </c>
      <c r="B41" s="82" t="str">
        <f t="shared" ref="B41:B52" si="6">B22</f>
        <v>Steve Patton</v>
      </c>
      <c r="C41" s="12">
        <v>2</v>
      </c>
      <c r="D41" s="13">
        <v>0</v>
      </c>
      <c r="E41" s="13">
        <v>0</v>
      </c>
      <c r="F41" s="14">
        <v>0</v>
      </c>
      <c r="G41" s="12">
        <v>5</v>
      </c>
      <c r="H41" s="13">
        <v>3</v>
      </c>
      <c r="I41" s="13">
        <v>0</v>
      </c>
      <c r="J41" s="14">
        <v>2</v>
      </c>
      <c r="K41" s="12"/>
      <c r="L41" s="13"/>
      <c r="M41" s="13"/>
      <c r="N41" s="14"/>
      <c r="O41" s="58">
        <f t="shared" ref="O41:O52" si="7">SUM(C3,G3,K3,O3,C22,G22,K22,O22,C41,G41,K41)</f>
        <v>32</v>
      </c>
      <c r="P41" s="84">
        <f t="shared" ref="P41:P52" si="8">SUM(D3,H3,L3,P3,D22,H22,L22,P22,D41,H41,L41)</f>
        <v>14</v>
      </c>
      <c r="Q41" s="84">
        <f t="shared" ref="Q41:Q52" si="9">SUM(E3,I3,M3,Q3,E22,I22,M22,Q22,E41,I41,M41)</f>
        <v>3</v>
      </c>
      <c r="R41" s="85">
        <f t="shared" ref="R41:R52" si="10">SUM(F3,J3,N3,R3,F22,J22,N22,R22,F41,J41,N41)</f>
        <v>6</v>
      </c>
      <c r="S41" s="80">
        <f>IF(O41=0,0,AVERAGE(P41/O41))</f>
        <v>0.4375</v>
      </c>
      <c r="U41" s="43" t="s">
        <v>201</v>
      </c>
      <c r="V41" s="82" t="s">
        <v>127</v>
      </c>
      <c r="W41" s="59">
        <v>6</v>
      </c>
      <c r="X41" s="59">
        <v>6</v>
      </c>
      <c r="Y41" s="60">
        <v>0.4375</v>
      </c>
      <c r="Z41" s="60" t="s">
        <v>138</v>
      </c>
      <c r="AA41" s="60">
        <v>0.6</v>
      </c>
      <c r="AB41" s="60" t="s">
        <v>138</v>
      </c>
      <c r="AC41" s="59">
        <v>10</v>
      </c>
    </row>
    <row r="42" spans="1:29" x14ac:dyDescent="0.25">
      <c r="A42" s="79" t="str">
        <f t="shared" si="5"/>
        <v>2</v>
      </c>
      <c r="B42" s="82" t="str">
        <f t="shared" si="6"/>
        <v>Demetris Morrow</v>
      </c>
      <c r="C42" s="12">
        <v>3</v>
      </c>
      <c r="D42" s="13">
        <v>0</v>
      </c>
      <c r="E42" s="13">
        <v>1</v>
      </c>
      <c r="F42" s="14">
        <v>1</v>
      </c>
      <c r="G42" s="12"/>
      <c r="H42" s="13"/>
      <c r="I42" s="13"/>
      <c r="J42" s="14"/>
      <c r="K42" s="12"/>
      <c r="L42" s="13"/>
      <c r="M42" s="13"/>
      <c r="N42" s="14"/>
      <c r="O42" s="86">
        <f t="shared" si="7"/>
        <v>37</v>
      </c>
      <c r="P42" s="56">
        <f t="shared" si="8"/>
        <v>15</v>
      </c>
      <c r="Q42" s="56">
        <f t="shared" si="9"/>
        <v>11</v>
      </c>
      <c r="R42" s="87">
        <f t="shared" si="10"/>
        <v>11</v>
      </c>
      <c r="S42" s="81">
        <f t="shared" ref="S42:S52" si="11">IF(O42=0,0,AVERAGE(P42/O42))</f>
        <v>0.40540540540540543</v>
      </c>
      <c r="U42" s="43" t="s">
        <v>189</v>
      </c>
      <c r="V42" s="82" t="s">
        <v>109</v>
      </c>
      <c r="W42" s="59">
        <v>11</v>
      </c>
      <c r="X42" s="59">
        <v>11</v>
      </c>
      <c r="Y42" s="60">
        <v>0.40540540540540543</v>
      </c>
      <c r="Z42" s="60" t="s">
        <v>138</v>
      </c>
      <c r="AA42" s="60">
        <v>1.375</v>
      </c>
      <c r="AB42" s="60" t="s">
        <v>138</v>
      </c>
      <c r="AC42" s="59">
        <v>8</v>
      </c>
    </row>
    <row r="43" spans="1:29" x14ac:dyDescent="0.25">
      <c r="A43" s="79" t="str">
        <f t="shared" si="5"/>
        <v>16</v>
      </c>
      <c r="B43" s="82" t="str">
        <f t="shared" si="6"/>
        <v>Ethan Johnston</v>
      </c>
      <c r="C43" s="12">
        <v>4</v>
      </c>
      <c r="D43" s="13">
        <v>2</v>
      </c>
      <c r="E43" s="13">
        <v>0</v>
      </c>
      <c r="F43" s="14">
        <v>4</v>
      </c>
      <c r="G43" s="12">
        <v>6</v>
      </c>
      <c r="H43" s="13">
        <v>6</v>
      </c>
      <c r="I43" s="13">
        <v>0</v>
      </c>
      <c r="J43" s="14">
        <v>4</v>
      </c>
      <c r="K43" s="12"/>
      <c r="L43" s="13"/>
      <c r="M43" s="13"/>
      <c r="N43" s="14"/>
      <c r="O43" s="86">
        <f t="shared" si="7"/>
        <v>43</v>
      </c>
      <c r="P43" s="56">
        <f t="shared" si="8"/>
        <v>21</v>
      </c>
      <c r="Q43" s="56">
        <f t="shared" si="9"/>
        <v>5</v>
      </c>
      <c r="R43" s="87">
        <f t="shared" si="10"/>
        <v>41</v>
      </c>
      <c r="S43" s="81">
        <f t="shared" si="11"/>
        <v>0.48837209302325579</v>
      </c>
      <c r="U43" s="43" t="s">
        <v>163</v>
      </c>
      <c r="V43" s="82" t="s">
        <v>111</v>
      </c>
      <c r="W43" s="59">
        <v>41</v>
      </c>
      <c r="X43" s="59">
        <v>41</v>
      </c>
      <c r="Y43" s="60">
        <v>0.48837209302325579</v>
      </c>
      <c r="Z43" s="60" t="s">
        <v>138</v>
      </c>
      <c r="AA43" s="60">
        <v>4.0999999999999996</v>
      </c>
      <c r="AB43" s="60" t="s">
        <v>138</v>
      </c>
      <c r="AC43" s="59">
        <v>10</v>
      </c>
    </row>
    <row r="44" spans="1:29" x14ac:dyDescent="0.25">
      <c r="A44" s="79" t="str">
        <f t="shared" si="5"/>
        <v>6</v>
      </c>
      <c r="B44" s="82" t="str">
        <f t="shared" si="6"/>
        <v>Chad Sumner</v>
      </c>
      <c r="C44" s="12">
        <v>4</v>
      </c>
      <c r="D44" s="13">
        <v>2</v>
      </c>
      <c r="E44" s="13">
        <v>0</v>
      </c>
      <c r="F44" s="14">
        <v>0</v>
      </c>
      <c r="G44" s="12">
        <v>6</v>
      </c>
      <c r="H44" s="13">
        <v>2</v>
      </c>
      <c r="I44" s="13">
        <v>1</v>
      </c>
      <c r="J44" s="14">
        <v>0</v>
      </c>
      <c r="K44" s="12"/>
      <c r="L44" s="13"/>
      <c r="M44" s="13"/>
      <c r="N44" s="14"/>
      <c r="O44" s="86">
        <f t="shared" si="7"/>
        <v>37</v>
      </c>
      <c r="P44" s="56">
        <f t="shared" si="8"/>
        <v>19</v>
      </c>
      <c r="Q44" s="56">
        <f t="shared" si="9"/>
        <v>8</v>
      </c>
      <c r="R44" s="87">
        <f t="shared" si="10"/>
        <v>0</v>
      </c>
      <c r="S44" s="81">
        <f t="shared" si="11"/>
        <v>0.51351351351351349</v>
      </c>
      <c r="U44" s="43" t="s">
        <v>165</v>
      </c>
      <c r="V44" s="82" t="s">
        <v>54</v>
      </c>
      <c r="W44" s="59">
        <v>0</v>
      </c>
      <c r="X44" s="59" t="s">
        <v>301</v>
      </c>
      <c r="Y44" s="60">
        <v>0.51351351351351349</v>
      </c>
      <c r="Z44" s="60" t="s">
        <v>138</v>
      </c>
      <c r="AA44" s="60">
        <v>0</v>
      </c>
      <c r="AB44" s="60" t="s">
        <v>138</v>
      </c>
      <c r="AC44" s="59">
        <v>8</v>
      </c>
    </row>
    <row r="45" spans="1:29" x14ac:dyDescent="0.25">
      <c r="A45" s="79" t="str">
        <f t="shared" si="5"/>
        <v>13</v>
      </c>
      <c r="B45" s="82" t="str">
        <f t="shared" si="6"/>
        <v>Orlando Dominguez</v>
      </c>
      <c r="C45" s="12"/>
      <c r="D45" s="13"/>
      <c r="E45" s="13"/>
      <c r="F45" s="14"/>
      <c r="G45" s="12">
        <v>2</v>
      </c>
      <c r="H45" s="13">
        <v>0</v>
      </c>
      <c r="I45" s="13">
        <v>0</v>
      </c>
      <c r="J45" s="14">
        <v>0</v>
      </c>
      <c r="K45" s="12"/>
      <c r="L45" s="13"/>
      <c r="M45" s="13"/>
      <c r="N45" s="14"/>
      <c r="O45" s="86">
        <f t="shared" si="7"/>
        <v>12</v>
      </c>
      <c r="P45" s="56">
        <f t="shared" si="8"/>
        <v>0</v>
      </c>
      <c r="Q45" s="56">
        <f t="shared" si="9"/>
        <v>4</v>
      </c>
      <c r="R45" s="87">
        <f t="shared" si="10"/>
        <v>1</v>
      </c>
      <c r="S45" s="81">
        <f t="shared" si="11"/>
        <v>0</v>
      </c>
      <c r="U45" s="43" t="s">
        <v>181</v>
      </c>
      <c r="V45" s="82" t="s">
        <v>110</v>
      </c>
      <c r="W45" s="59">
        <v>1</v>
      </c>
      <c r="X45" s="59">
        <v>1</v>
      </c>
      <c r="Y45" s="60">
        <v>0</v>
      </c>
      <c r="Z45" s="60" t="s">
        <v>295</v>
      </c>
      <c r="AA45" s="60">
        <v>0.2</v>
      </c>
      <c r="AB45" s="60" t="s">
        <v>138</v>
      </c>
      <c r="AC45" s="59">
        <v>5</v>
      </c>
    </row>
    <row r="46" spans="1:29" x14ac:dyDescent="0.25">
      <c r="A46" s="79" t="str">
        <f t="shared" si="5"/>
        <v>7</v>
      </c>
      <c r="B46" s="82" t="str">
        <f t="shared" si="6"/>
        <v>Frank Oldham</v>
      </c>
      <c r="C46" s="12"/>
      <c r="D46" s="13"/>
      <c r="E46" s="13"/>
      <c r="F46" s="14"/>
      <c r="G46" s="12">
        <v>0</v>
      </c>
      <c r="H46" s="13">
        <v>0</v>
      </c>
      <c r="I46" s="13">
        <v>0</v>
      </c>
      <c r="J46" s="14">
        <v>0</v>
      </c>
      <c r="K46" s="12"/>
      <c r="L46" s="13"/>
      <c r="M46" s="13"/>
      <c r="N46" s="14"/>
      <c r="O46" s="86">
        <f t="shared" si="7"/>
        <v>5</v>
      </c>
      <c r="P46" s="56">
        <f t="shared" si="8"/>
        <v>0</v>
      </c>
      <c r="Q46" s="56">
        <f t="shared" si="9"/>
        <v>2</v>
      </c>
      <c r="R46" s="87">
        <f t="shared" si="10"/>
        <v>0</v>
      </c>
      <c r="S46" s="81">
        <f t="shared" si="11"/>
        <v>0</v>
      </c>
      <c r="U46" s="43" t="s">
        <v>177</v>
      </c>
      <c r="V46" s="82" t="s">
        <v>115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138</v>
      </c>
      <c r="AC46" s="59">
        <v>4</v>
      </c>
    </row>
    <row r="47" spans="1:29" x14ac:dyDescent="0.25">
      <c r="A47" s="79" t="str">
        <f t="shared" si="5"/>
        <v>40</v>
      </c>
      <c r="B47" s="82" t="str">
        <f t="shared" si="6"/>
        <v>Paul Trujillo</v>
      </c>
      <c r="C47" s="12"/>
      <c r="D47" s="13"/>
      <c r="E47" s="13"/>
      <c r="F47" s="14"/>
      <c r="G47" s="12">
        <v>2</v>
      </c>
      <c r="H47" s="13">
        <v>0</v>
      </c>
      <c r="I47" s="13">
        <v>0</v>
      </c>
      <c r="J47" s="14">
        <v>1</v>
      </c>
      <c r="K47" s="12"/>
      <c r="L47" s="13"/>
      <c r="M47" s="13"/>
      <c r="N47" s="14"/>
      <c r="O47" s="86">
        <f t="shared" si="7"/>
        <v>3</v>
      </c>
      <c r="P47" s="56">
        <f t="shared" si="8"/>
        <v>0</v>
      </c>
      <c r="Q47" s="56">
        <f t="shared" si="9"/>
        <v>1</v>
      </c>
      <c r="R47" s="87">
        <f t="shared" si="10"/>
        <v>1</v>
      </c>
      <c r="S47" s="81">
        <f t="shared" si="11"/>
        <v>0</v>
      </c>
      <c r="U47" s="43" t="s">
        <v>202</v>
      </c>
      <c r="V47" s="82" t="s">
        <v>70</v>
      </c>
      <c r="W47" s="59">
        <v>1</v>
      </c>
      <c r="X47" s="59">
        <v>1</v>
      </c>
      <c r="Y47" s="60">
        <v>0</v>
      </c>
      <c r="Z47" s="60" t="s">
        <v>295</v>
      </c>
      <c r="AA47" s="60">
        <v>0.2</v>
      </c>
      <c r="AB47" s="60" t="s">
        <v>138</v>
      </c>
      <c r="AC47" s="59">
        <v>5</v>
      </c>
    </row>
    <row r="48" spans="1:29" x14ac:dyDescent="0.25">
      <c r="A48" s="79" t="str">
        <f t="shared" si="5"/>
        <v>11</v>
      </c>
      <c r="B48" s="82" t="str">
        <f t="shared" si="6"/>
        <v>John Parker</v>
      </c>
      <c r="C48" s="12">
        <v>4</v>
      </c>
      <c r="D48" s="13">
        <v>1</v>
      </c>
      <c r="E48" s="13">
        <v>0</v>
      </c>
      <c r="F48" s="14">
        <v>1</v>
      </c>
      <c r="G48" s="12">
        <v>0</v>
      </c>
      <c r="H48" s="13">
        <v>0</v>
      </c>
      <c r="I48" s="13">
        <v>0</v>
      </c>
      <c r="J48" s="14">
        <v>2</v>
      </c>
      <c r="K48" s="12"/>
      <c r="L48" s="13"/>
      <c r="M48" s="13"/>
      <c r="N48" s="14"/>
      <c r="O48" s="86">
        <f t="shared" si="7"/>
        <v>36</v>
      </c>
      <c r="P48" s="56">
        <f t="shared" si="8"/>
        <v>14</v>
      </c>
      <c r="Q48" s="56">
        <f t="shared" si="9"/>
        <v>3</v>
      </c>
      <c r="R48" s="87">
        <f t="shared" si="10"/>
        <v>21</v>
      </c>
      <c r="S48" s="81">
        <f t="shared" si="11"/>
        <v>0.3888888888888889</v>
      </c>
      <c r="U48" s="43" t="s">
        <v>192</v>
      </c>
      <c r="V48" s="82" t="s">
        <v>58</v>
      </c>
      <c r="W48" s="59">
        <v>21</v>
      </c>
      <c r="X48" s="59">
        <v>21</v>
      </c>
      <c r="Y48" s="60">
        <v>0.3888888888888889</v>
      </c>
      <c r="Z48" s="60" t="s">
        <v>138</v>
      </c>
      <c r="AA48" s="60">
        <v>2.3333333333333335</v>
      </c>
      <c r="AB48" s="60" t="s">
        <v>138</v>
      </c>
      <c r="AC48" s="59">
        <v>9</v>
      </c>
    </row>
    <row r="49" spans="1:29" x14ac:dyDescent="0.25">
      <c r="A49" s="79" t="str">
        <f t="shared" si="5"/>
        <v>74</v>
      </c>
      <c r="B49" s="82" t="str">
        <f t="shared" si="6"/>
        <v>Doug Biggins</v>
      </c>
      <c r="C49" s="12">
        <v>5</v>
      </c>
      <c r="D49" s="13">
        <v>1</v>
      </c>
      <c r="E49" s="13">
        <v>0</v>
      </c>
      <c r="F49" s="14">
        <v>1</v>
      </c>
      <c r="G49" s="12">
        <v>6</v>
      </c>
      <c r="H49" s="13">
        <v>2</v>
      </c>
      <c r="I49" s="13">
        <v>1</v>
      </c>
      <c r="J49" s="14">
        <v>2</v>
      </c>
      <c r="K49" s="12"/>
      <c r="L49" s="13"/>
      <c r="M49" s="13"/>
      <c r="N49" s="14"/>
      <c r="O49" s="86">
        <f t="shared" si="7"/>
        <v>40</v>
      </c>
      <c r="P49" s="56">
        <f t="shared" si="8"/>
        <v>16</v>
      </c>
      <c r="Q49" s="56">
        <f t="shared" si="9"/>
        <v>1</v>
      </c>
      <c r="R49" s="87">
        <f t="shared" si="10"/>
        <v>13</v>
      </c>
      <c r="S49" s="81">
        <f t="shared" si="11"/>
        <v>0.4</v>
      </c>
      <c r="U49" s="43" t="s">
        <v>253</v>
      </c>
      <c r="V49" s="82" t="s">
        <v>60</v>
      </c>
      <c r="W49" s="59">
        <v>13</v>
      </c>
      <c r="X49" s="59">
        <v>13</v>
      </c>
      <c r="Y49" s="60">
        <v>0.4</v>
      </c>
      <c r="Z49" s="60" t="s">
        <v>138</v>
      </c>
      <c r="AA49" s="60">
        <v>1.625</v>
      </c>
      <c r="AB49" s="60" t="s">
        <v>138</v>
      </c>
      <c r="AC49" s="59">
        <v>8</v>
      </c>
    </row>
    <row r="50" spans="1:29" x14ac:dyDescent="0.25">
      <c r="A50" s="79" t="str">
        <f t="shared" si="5"/>
        <v>19</v>
      </c>
      <c r="B50" s="82" t="str">
        <f t="shared" si="6"/>
        <v>Steve Lyles</v>
      </c>
      <c r="C50" s="12">
        <v>5</v>
      </c>
      <c r="D50" s="13">
        <v>3</v>
      </c>
      <c r="E50" s="13">
        <v>0</v>
      </c>
      <c r="F50" s="14">
        <v>2</v>
      </c>
      <c r="G50" s="12">
        <v>3</v>
      </c>
      <c r="H50" s="13">
        <v>1</v>
      </c>
      <c r="I50" s="13">
        <v>0</v>
      </c>
      <c r="J50" s="14">
        <v>0</v>
      </c>
      <c r="K50" s="12"/>
      <c r="L50" s="13"/>
      <c r="M50" s="13"/>
      <c r="N50" s="14"/>
      <c r="O50" s="86">
        <f t="shared" si="7"/>
        <v>29</v>
      </c>
      <c r="P50" s="56">
        <f t="shared" si="8"/>
        <v>17</v>
      </c>
      <c r="Q50" s="56">
        <f t="shared" si="9"/>
        <v>0</v>
      </c>
      <c r="R50" s="87">
        <f t="shared" si="10"/>
        <v>3</v>
      </c>
      <c r="S50" s="81">
        <f t="shared" si="11"/>
        <v>0.58620689655172409</v>
      </c>
      <c r="U50" s="43" t="s">
        <v>172</v>
      </c>
      <c r="V50" s="82" t="s">
        <v>56</v>
      </c>
      <c r="W50" s="59">
        <v>3</v>
      </c>
      <c r="X50" s="59">
        <v>3</v>
      </c>
      <c r="Y50" s="60">
        <v>0.58620689655172409</v>
      </c>
      <c r="Z50" s="60" t="s">
        <v>138</v>
      </c>
      <c r="AA50" s="60">
        <v>0.42857142857142855</v>
      </c>
      <c r="AB50" s="60" t="s">
        <v>138</v>
      </c>
      <c r="AC50" s="59">
        <v>7</v>
      </c>
    </row>
    <row r="51" spans="1:29" x14ac:dyDescent="0.25">
      <c r="A51" s="79" t="str">
        <f t="shared" si="5"/>
        <v>3</v>
      </c>
      <c r="B51" s="82" t="str">
        <f t="shared" si="6"/>
        <v>Rocky Zamora</v>
      </c>
      <c r="C51" s="12">
        <v>0</v>
      </c>
      <c r="D51" s="13">
        <v>0</v>
      </c>
      <c r="E51" s="13">
        <v>0</v>
      </c>
      <c r="F51" s="14">
        <v>0</v>
      </c>
      <c r="G51" s="12">
        <v>3</v>
      </c>
      <c r="H51" s="13">
        <v>1</v>
      </c>
      <c r="I51" s="13">
        <v>0</v>
      </c>
      <c r="J51" s="14">
        <v>0</v>
      </c>
      <c r="K51" s="12"/>
      <c r="L51" s="13"/>
      <c r="M51" s="13"/>
      <c r="N51" s="14"/>
      <c r="O51" s="86">
        <f t="shared" si="7"/>
        <v>8</v>
      </c>
      <c r="P51" s="56">
        <f t="shared" si="8"/>
        <v>4</v>
      </c>
      <c r="Q51" s="56">
        <f t="shared" si="9"/>
        <v>1</v>
      </c>
      <c r="R51" s="87">
        <f t="shared" si="10"/>
        <v>4</v>
      </c>
      <c r="S51" s="81">
        <f t="shared" si="11"/>
        <v>0.5</v>
      </c>
      <c r="U51" s="43" t="s">
        <v>188</v>
      </c>
      <c r="V51" s="82" t="s">
        <v>59</v>
      </c>
      <c r="W51" s="59">
        <v>4</v>
      </c>
      <c r="X51" s="59">
        <v>4</v>
      </c>
      <c r="Y51" s="60">
        <v>0.5</v>
      </c>
      <c r="Z51" s="60" t="s">
        <v>295</v>
      </c>
      <c r="AA51" s="60">
        <v>0.66666666666666663</v>
      </c>
      <c r="AB51" s="60" t="s">
        <v>138</v>
      </c>
      <c r="AC51" s="59">
        <v>6</v>
      </c>
    </row>
    <row r="52" spans="1:29" x14ac:dyDescent="0.25">
      <c r="A52" s="79" t="str">
        <f t="shared" si="5"/>
        <v>17</v>
      </c>
      <c r="B52" s="82" t="str">
        <f t="shared" si="6"/>
        <v>Ron Watson</v>
      </c>
      <c r="C52" s="12">
        <v>0</v>
      </c>
      <c r="D52" s="13">
        <v>0</v>
      </c>
      <c r="E52" s="13">
        <v>0</v>
      </c>
      <c r="F52" s="14">
        <v>5</v>
      </c>
      <c r="G52" s="12"/>
      <c r="H52" s="13"/>
      <c r="I52" s="13"/>
      <c r="J52" s="14"/>
      <c r="K52" s="12"/>
      <c r="L52" s="13"/>
      <c r="M52" s="13"/>
      <c r="N52" s="14"/>
      <c r="O52" s="88">
        <f t="shared" si="7"/>
        <v>0</v>
      </c>
      <c r="P52" s="89">
        <f t="shared" si="8"/>
        <v>0</v>
      </c>
      <c r="Q52" s="89">
        <f t="shared" si="9"/>
        <v>0</v>
      </c>
      <c r="R52" s="90">
        <f t="shared" si="10"/>
        <v>12</v>
      </c>
      <c r="S52" s="81">
        <f t="shared" si="11"/>
        <v>0</v>
      </c>
      <c r="U52" s="43" t="s">
        <v>164</v>
      </c>
      <c r="V52" s="82" t="s">
        <v>66</v>
      </c>
      <c r="W52" s="59">
        <v>12</v>
      </c>
      <c r="X52" s="59">
        <v>12</v>
      </c>
      <c r="Y52" s="60">
        <v>0</v>
      </c>
      <c r="Z52" s="60" t="s">
        <v>295</v>
      </c>
      <c r="AA52" s="60">
        <v>3</v>
      </c>
      <c r="AB52" s="60" t="s">
        <v>138</v>
      </c>
      <c r="AC52" s="59">
        <v>4</v>
      </c>
    </row>
    <row r="53" spans="1:29" ht="13.8" thickBot="1" x14ac:dyDescent="0.3">
      <c r="A53" s="79"/>
      <c r="B53" s="98"/>
      <c r="C53" s="99"/>
      <c r="D53" s="100"/>
      <c r="E53" s="100"/>
      <c r="F53" s="101"/>
      <c r="G53" s="99"/>
      <c r="H53" s="100"/>
      <c r="I53" s="100"/>
      <c r="J53" s="101"/>
      <c r="K53" s="99"/>
      <c r="L53" s="100"/>
      <c r="M53" s="100"/>
      <c r="N53" s="102"/>
      <c r="O53" s="103"/>
      <c r="P53" s="104"/>
      <c r="Q53" s="104"/>
      <c r="R53" s="105"/>
      <c r="S53" s="106"/>
      <c r="V53" s="92"/>
      <c r="W53" s="93"/>
      <c r="X53" s="93"/>
      <c r="Y53" s="91"/>
      <c r="Z53" s="91"/>
      <c r="AA53" s="91"/>
      <c r="AB53" s="91"/>
      <c r="AC53" s="62"/>
    </row>
    <row r="54" spans="1:29" ht="13.8" thickBot="1" x14ac:dyDescent="0.3">
      <c r="A54" s="18" t="s">
        <v>9</v>
      </c>
      <c r="B54" s="64" t="str">
        <f>B35</f>
        <v>Jon Walker</v>
      </c>
      <c r="C54" s="20">
        <v>27</v>
      </c>
      <c r="D54" s="21">
        <v>9</v>
      </c>
      <c r="E54" s="21">
        <v>1</v>
      </c>
      <c r="F54" s="22">
        <v>14</v>
      </c>
      <c r="G54" s="20">
        <v>33</v>
      </c>
      <c r="H54" s="21">
        <v>15</v>
      </c>
      <c r="I54" s="21">
        <v>2</v>
      </c>
      <c r="J54" s="22">
        <v>11</v>
      </c>
      <c r="K54" s="65"/>
      <c r="L54" s="66"/>
      <c r="M54" s="66"/>
      <c r="N54" s="67"/>
      <c r="O54" s="32">
        <f>SUM(C16,G16,K16,O16,C35,G35,K35,O35,C54,G54,K54)</f>
        <v>282</v>
      </c>
      <c r="P54" s="21">
        <f>SUM(D16,H16,L16,P16,D35,H35,L35,P35,D54,H54,L54)</f>
        <v>120</v>
      </c>
      <c r="Q54" s="135">
        <f>SUM(E16,I16,M16,Q16,E35,I35,M35,Q35,E54,I54,M54)</f>
        <v>39</v>
      </c>
      <c r="R54" s="134"/>
      <c r="S54" s="136">
        <f>SUM(Q54/O54)</f>
        <v>0.13829787234042554</v>
      </c>
      <c r="V54" s="56" t="s">
        <v>23</v>
      </c>
      <c r="W54" s="59">
        <f>SUM(W41:W52)</f>
        <v>113</v>
      </c>
      <c r="X54" s="59">
        <f>SUM(X41:X52)</f>
        <v>113</v>
      </c>
      <c r="Y54" s="62"/>
      <c r="Z54" s="62"/>
      <c r="AA54" s="62"/>
      <c r="AB54" s="62"/>
      <c r="AC54" s="63"/>
    </row>
    <row r="55" spans="1:29" ht="13.8" thickBot="1" x14ac:dyDescent="0.3">
      <c r="A55" s="18"/>
      <c r="B55" s="28" t="s">
        <v>10</v>
      </c>
      <c r="C55" s="29">
        <f t="shared" ref="C55:O55" si="12">SUM(C41:C52)</f>
        <v>27</v>
      </c>
      <c r="D55" s="29">
        <f t="shared" si="12"/>
        <v>9</v>
      </c>
      <c r="E55" s="29">
        <f t="shared" si="12"/>
        <v>1</v>
      </c>
      <c r="F55" s="29">
        <f t="shared" si="12"/>
        <v>14</v>
      </c>
      <c r="G55" s="29">
        <f t="shared" si="12"/>
        <v>33</v>
      </c>
      <c r="H55" s="29">
        <f t="shared" si="12"/>
        <v>15</v>
      </c>
      <c r="I55" s="29">
        <f t="shared" si="12"/>
        <v>2</v>
      </c>
      <c r="J55" s="29">
        <f t="shared" si="12"/>
        <v>11</v>
      </c>
      <c r="K55" s="29">
        <f t="shared" si="12"/>
        <v>0</v>
      </c>
      <c r="L55" s="29">
        <f t="shared" si="12"/>
        <v>0</v>
      </c>
      <c r="M55" s="29">
        <f t="shared" si="12"/>
        <v>0</v>
      </c>
      <c r="N55" s="29">
        <f t="shared" si="12"/>
        <v>0</v>
      </c>
      <c r="O55" s="61">
        <f t="shared" si="12"/>
        <v>282</v>
      </c>
      <c r="P55" s="70">
        <f>SUM(P40:P52)</f>
        <v>120</v>
      </c>
      <c r="Q55" s="70">
        <f>SUM(Q40:Q52)</f>
        <v>39</v>
      </c>
      <c r="R55" s="70">
        <f>SUM(R40:R52)</f>
        <v>113</v>
      </c>
      <c r="S55" s="71">
        <f>AVERAGE(P55/O55)</f>
        <v>0.42553191489361702</v>
      </c>
      <c r="V55" s="68" t="s">
        <v>24</v>
      </c>
      <c r="W55" s="63"/>
      <c r="X55" s="63"/>
      <c r="Y55" s="69">
        <f>MAX(Y41:Y52)</f>
        <v>0.58620689655172409</v>
      </c>
      <c r="Z55" s="69"/>
      <c r="AA55" s="69">
        <f>MAX(AA41:AA52)</f>
        <v>4.0999999999999996</v>
      </c>
      <c r="AB55" s="69"/>
      <c r="AC55" s="63"/>
    </row>
    <row r="56" spans="1:29" ht="13.8" thickBot="1" x14ac:dyDescent="0.3">
      <c r="A56" s="18"/>
      <c r="B56" s="28" t="s">
        <v>11</v>
      </c>
      <c r="C56" s="29">
        <f>SUM(O37,C55)</f>
        <v>249</v>
      </c>
      <c r="D56" s="29">
        <f>SUM(P37,D55)</f>
        <v>105</v>
      </c>
      <c r="E56" s="29">
        <f>SUM(Q37,E55)</f>
        <v>37</v>
      </c>
      <c r="F56" s="29">
        <f>SUM(R37,F55)</f>
        <v>102</v>
      </c>
      <c r="G56" s="29">
        <f t="shared" ref="G56:M56" si="13">SUM(C56,G55)</f>
        <v>282</v>
      </c>
      <c r="H56" s="29">
        <f t="shared" si="13"/>
        <v>120</v>
      </c>
      <c r="I56" s="29">
        <f t="shared" si="13"/>
        <v>39</v>
      </c>
      <c r="J56" s="29">
        <f>SUM(F56,J55)</f>
        <v>113</v>
      </c>
      <c r="K56" s="29">
        <f t="shared" si="13"/>
        <v>282</v>
      </c>
      <c r="L56" s="29">
        <f t="shared" si="13"/>
        <v>120</v>
      </c>
      <c r="M56" s="29">
        <f t="shared" si="13"/>
        <v>39</v>
      </c>
      <c r="N56" s="29">
        <f>SUM(AA18,N55)</f>
        <v>0</v>
      </c>
      <c r="O56" s="72"/>
      <c r="P56" s="73"/>
      <c r="Q56" s="73"/>
      <c r="R56" s="73"/>
      <c r="S56" s="74"/>
      <c r="V56" s="68"/>
      <c r="W56" s="63"/>
      <c r="X56" s="63"/>
      <c r="Y56" s="69"/>
      <c r="Z56" s="69"/>
      <c r="AA56" s="69"/>
      <c r="AB56" s="69"/>
      <c r="AC56" s="63"/>
    </row>
    <row r="57" spans="1:29" ht="13.8" thickBot="1" x14ac:dyDescent="0.3">
      <c r="B57" s="50" t="s">
        <v>12</v>
      </c>
      <c r="C57" s="76"/>
      <c r="D57" s="77"/>
      <c r="E57" s="77"/>
      <c r="F57" s="78"/>
      <c r="G57" s="76"/>
      <c r="H57" s="77"/>
      <c r="I57" s="77"/>
      <c r="J57" s="78"/>
      <c r="K57" s="76"/>
      <c r="L57" s="77"/>
      <c r="M57" s="77"/>
      <c r="N57" s="78"/>
      <c r="O57" s="76"/>
      <c r="P57" s="77"/>
      <c r="Q57" s="77">
        <f>SUM(E19,I19,M19,Q19,E38,I38,M38,Q38,E57,I57,M57)</f>
        <v>0</v>
      </c>
      <c r="R57" s="78"/>
      <c r="Y57" s="63"/>
      <c r="Z57" s="63"/>
    </row>
    <row r="58" spans="1:29" x14ac:dyDescent="0.25">
      <c r="Y58" s="63"/>
      <c r="Z58" s="63"/>
      <c r="AC58" s="63"/>
    </row>
    <row r="59" spans="1:29" x14ac:dyDescent="0.25">
      <c r="A59" s="68" t="s">
        <v>25</v>
      </c>
      <c r="C59" s="13">
        <f>MAX(AC41:AC52)</f>
        <v>10</v>
      </c>
      <c r="E59" s="75" t="s">
        <v>26</v>
      </c>
      <c r="U59" s="39"/>
      <c r="V59" s="148"/>
      <c r="W59" s="148"/>
      <c r="X59" s="148"/>
      <c r="Y59" s="62"/>
      <c r="Z59" s="62"/>
      <c r="AA59" s="141"/>
      <c r="AB59" s="141"/>
      <c r="AC59" s="62"/>
    </row>
    <row r="60" spans="1:29" x14ac:dyDescent="0.25">
      <c r="E60" s="75"/>
      <c r="U60" s="39"/>
      <c r="V60" s="42"/>
      <c r="W60" s="62"/>
      <c r="X60" s="142"/>
      <c r="Y60" s="62"/>
      <c r="Z60" s="62"/>
      <c r="AA60" s="141"/>
      <c r="AB60" s="141"/>
      <c r="AC60" s="62"/>
    </row>
    <row r="61" spans="1:29" x14ac:dyDescent="0.25">
      <c r="U61" s="39"/>
      <c r="V61" s="42"/>
      <c r="W61" s="62"/>
      <c r="X61" s="143"/>
      <c r="Y61" s="62"/>
      <c r="Z61" s="62"/>
      <c r="AA61" s="141"/>
      <c r="AB61" s="141"/>
      <c r="AC61" s="62"/>
    </row>
    <row r="62" spans="1:29" x14ac:dyDescent="0.25">
      <c r="U62" s="39"/>
      <c r="V62" s="42"/>
      <c r="W62" s="62"/>
      <c r="X62" s="123"/>
      <c r="Y62" s="62"/>
      <c r="Z62" s="62"/>
      <c r="AA62" s="62"/>
      <c r="AB62" s="62"/>
      <c r="AC62" s="62"/>
    </row>
    <row r="63" spans="1:29" x14ac:dyDescent="0.25">
      <c r="U63" s="39"/>
      <c r="V63" s="42"/>
      <c r="W63" s="62"/>
      <c r="X63" s="123"/>
      <c r="Y63" s="62"/>
      <c r="Z63" s="39"/>
      <c r="AA63" s="39"/>
      <c r="AB63" s="39"/>
      <c r="AC63" s="39"/>
    </row>
    <row r="64" spans="1:29" x14ac:dyDescent="0.25">
      <c r="U64" s="39"/>
      <c r="V64" s="39"/>
      <c r="W64" s="39"/>
      <c r="X64" s="39"/>
      <c r="Y64" s="39"/>
      <c r="Z64" s="39"/>
      <c r="AA64" s="39"/>
      <c r="AB64" s="39"/>
      <c r="AC64" s="39"/>
    </row>
  </sheetData>
  <sheetProtection password="97AA" sheet="1" objects="1" scenarios="1"/>
  <mergeCells count="12">
    <mergeCell ref="V59:X59"/>
    <mergeCell ref="C39:E39"/>
    <mergeCell ref="G39:I39"/>
    <mergeCell ref="K39:M39"/>
    <mergeCell ref="O1:Q1"/>
    <mergeCell ref="C1:E1"/>
    <mergeCell ref="G1:I1"/>
    <mergeCell ref="K1:M1"/>
    <mergeCell ref="K20:M20"/>
    <mergeCell ref="C20:E20"/>
    <mergeCell ref="G20:I20"/>
    <mergeCell ref="O20:Q20"/>
  </mergeCells>
  <phoneticPr fontId="0" type="noConversion"/>
  <conditionalFormatting sqref="Y41:Z53">
    <cfRule type="cellIs" dxfId="21" priority="1" stopIfTrue="1" operator="equal">
      <formula>$Y$55</formula>
    </cfRule>
  </conditionalFormatting>
  <conditionalFormatting sqref="AA41:AB53">
    <cfRule type="cellIs" dxfId="20" priority="2" stopIfTrue="1" operator="equal">
      <formula>$AA$55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712A-1179-4B9E-9871-E4F289878693}">
  <sheetPr codeName="Sheet19"/>
  <dimension ref="A1:AC66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44" t="s">
        <v>158</v>
      </c>
      <c r="D1" s="145"/>
      <c r="E1" s="146"/>
      <c r="F1" s="4">
        <v>14</v>
      </c>
      <c r="G1" s="144" t="s">
        <v>225</v>
      </c>
      <c r="H1" s="145"/>
      <c r="I1" s="146"/>
      <c r="J1" s="4">
        <v>5</v>
      </c>
      <c r="K1" s="144" t="s">
        <v>32</v>
      </c>
      <c r="L1" s="145"/>
      <c r="M1" s="146"/>
      <c r="N1" s="4">
        <v>2</v>
      </c>
      <c r="O1" s="147" t="s">
        <v>156</v>
      </c>
      <c r="P1" s="145"/>
      <c r="Q1" s="146"/>
      <c r="R1" s="5">
        <v>11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79" t="s">
        <v>230</v>
      </c>
      <c r="B3" s="82" t="s">
        <v>257</v>
      </c>
      <c r="C3" s="12">
        <v>3</v>
      </c>
      <c r="D3" s="13">
        <v>0</v>
      </c>
      <c r="E3" s="13">
        <v>1</v>
      </c>
      <c r="F3" s="14">
        <v>1</v>
      </c>
      <c r="G3" s="12">
        <v>4</v>
      </c>
      <c r="H3" s="13">
        <v>3</v>
      </c>
      <c r="I3" s="13">
        <v>1</v>
      </c>
      <c r="J3" s="14">
        <v>0</v>
      </c>
      <c r="K3" s="12">
        <v>4</v>
      </c>
      <c r="L3" s="13">
        <v>2</v>
      </c>
      <c r="M3" s="13">
        <v>2</v>
      </c>
      <c r="N3" s="14">
        <v>1</v>
      </c>
      <c r="O3" s="12">
        <v>4</v>
      </c>
      <c r="P3" s="13">
        <v>3</v>
      </c>
      <c r="Q3" s="13">
        <v>0</v>
      </c>
      <c r="R3" s="14">
        <v>0</v>
      </c>
      <c r="S3" s="17"/>
    </row>
    <row r="4" spans="1:19" x14ac:dyDescent="0.25">
      <c r="A4" s="79" t="s">
        <v>232</v>
      </c>
      <c r="B4" s="82" t="s">
        <v>288</v>
      </c>
      <c r="C4" s="12">
        <v>1</v>
      </c>
      <c r="D4" s="13">
        <v>1</v>
      </c>
      <c r="E4" s="13">
        <v>0</v>
      </c>
      <c r="F4" s="14">
        <v>0</v>
      </c>
      <c r="G4" s="107">
        <v>2</v>
      </c>
      <c r="H4" s="108">
        <v>0</v>
      </c>
      <c r="I4" s="108">
        <v>0</v>
      </c>
      <c r="J4" s="109">
        <v>0</v>
      </c>
      <c r="K4" s="107">
        <v>4</v>
      </c>
      <c r="L4" s="108">
        <v>0</v>
      </c>
      <c r="M4" s="108">
        <v>0</v>
      </c>
      <c r="N4" s="109">
        <v>0</v>
      </c>
      <c r="O4" s="12">
        <v>1</v>
      </c>
      <c r="P4" s="13">
        <v>0</v>
      </c>
      <c r="Q4" s="13">
        <v>0</v>
      </c>
      <c r="R4" s="14">
        <v>0</v>
      </c>
      <c r="S4" s="17"/>
    </row>
    <row r="5" spans="1:19" x14ac:dyDescent="0.25">
      <c r="A5" s="79" t="s">
        <v>233</v>
      </c>
      <c r="B5" s="82" t="s">
        <v>258</v>
      </c>
      <c r="C5" s="12">
        <v>3</v>
      </c>
      <c r="D5" s="13">
        <v>1</v>
      </c>
      <c r="E5" s="13">
        <v>2</v>
      </c>
      <c r="F5" s="14">
        <v>0</v>
      </c>
      <c r="G5" s="107">
        <v>4</v>
      </c>
      <c r="H5" s="108">
        <v>1</v>
      </c>
      <c r="I5" s="108">
        <v>2</v>
      </c>
      <c r="J5" s="109">
        <v>1</v>
      </c>
      <c r="K5" s="107">
        <v>4</v>
      </c>
      <c r="L5" s="108">
        <v>0</v>
      </c>
      <c r="M5" s="108">
        <v>3</v>
      </c>
      <c r="N5" s="109">
        <v>1</v>
      </c>
      <c r="O5" s="12">
        <v>4</v>
      </c>
      <c r="P5" s="13">
        <v>1</v>
      </c>
      <c r="Q5" s="13">
        <v>2</v>
      </c>
      <c r="R5" s="14">
        <v>1</v>
      </c>
      <c r="S5" s="17"/>
    </row>
    <row r="6" spans="1:19" x14ac:dyDescent="0.25">
      <c r="A6" s="79" t="s">
        <v>234</v>
      </c>
      <c r="B6" s="82" t="s">
        <v>289</v>
      </c>
      <c r="C6" s="12">
        <v>1</v>
      </c>
      <c r="D6" s="13">
        <v>0</v>
      </c>
      <c r="E6" s="13">
        <v>0</v>
      </c>
      <c r="F6" s="14">
        <v>0</v>
      </c>
      <c r="G6" s="107"/>
      <c r="H6" s="108"/>
      <c r="I6" s="108"/>
      <c r="J6" s="109"/>
      <c r="K6" s="107"/>
      <c r="L6" s="108"/>
      <c r="M6" s="108"/>
      <c r="N6" s="109"/>
      <c r="O6" s="12"/>
      <c r="P6" s="13"/>
      <c r="Q6" s="13"/>
      <c r="R6" s="14"/>
      <c r="S6" s="17" t="s">
        <v>8</v>
      </c>
    </row>
    <row r="7" spans="1:19" x14ac:dyDescent="0.25">
      <c r="A7" s="79" t="s">
        <v>164</v>
      </c>
      <c r="B7" s="82" t="s">
        <v>149</v>
      </c>
      <c r="C7" s="12">
        <v>1</v>
      </c>
      <c r="D7" s="13">
        <v>0</v>
      </c>
      <c r="E7" s="13">
        <v>0</v>
      </c>
      <c r="F7" s="14">
        <v>0</v>
      </c>
      <c r="G7" s="107"/>
      <c r="H7" s="108"/>
      <c r="I7" s="108"/>
      <c r="J7" s="109"/>
      <c r="K7" s="107"/>
      <c r="L7" s="108"/>
      <c r="M7" s="108"/>
      <c r="N7" s="109"/>
      <c r="O7" s="12"/>
      <c r="P7" s="13"/>
      <c r="Q7" s="13"/>
      <c r="R7" s="14"/>
      <c r="S7" s="17"/>
    </row>
    <row r="8" spans="1:19" x14ac:dyDescent="0.25">
      <c r="A8" s="79" t="s">
        <v>201</v>
      </c>
      <c r="B8" s="82" t="s">
        <v>79</v>
      </c>
      <c r="C8" s="12">
        <v>3</v>
      </c>
      <c r="D8" s="13">
        <v>2</v>
      </c>
      <c r="E8" s="13">
        <v>1</v>
      </c>
      <c r="F8" s="14">
        <v>0</v>
      </c>
      <c r="G8" s="107">
        <v>4</v>
      </c>
      <c r="H8" s="108">
        <v>0</v>
      </c>
      <c r="I8" s="108">
        <v>1</v>
      </c>
      <c r="J8" s="109">
        <v>0</v>
      </c>
      <c r="K8" s="107">
        <v>2</v>
      </c>
      <c r="L8" s="108">
        <v>0</v>
      </c>
      <c r="M8" s="108">
        <v>1</v>
      </c>
      <c r="N8" s="109">
        <v>0</v>
      </c>
      <c r="O8" s="12">
        <v>4</v>
      </c>
      <c r="P8" s="13">
        <v>0</v>
      </c>
      <c r="Q8" s="13">
        <v>2</v>
      </c>
      <c r="R8" s="14">
        <v>0</v>
      </c>
      <c r="S8" s="17"/>
    </row>
    <row r="9" spans="1:19" x14ac:dyDescent="0.25">
      <c r="A9" s="79" t="s">
        <v>188</v>
      </c>
      <c r="B9" s="82" t="s">
        <v>235</v>
      </c>
      <c r="C9" s="12">
        <v>0</v>
      </c>
      <c r="D9" s="13">
        <v>0</v>
      </c>
      <c r="E9" s="13">
        <v>0</v>
      </c>
      <c r="F9" s="14">
        <v>1</v>
      </c>
      <c r="G9" s="107">
        <v>0</v>
      </c>
      <c r="H9" s="108">
        <v>0</v>
      </c>
      <c r="I9" s="108">
        <v>0</v>
      </c>
      <c r="J9" s="109">
        <v>2</v>
      </c>
      <c r="K9" s="107">
        <v>0</v>
      </c>
      <c r="L9" s="108">
        <v>0</v>
      </c>
      <c r="M9" s="108">
        <v>0</v>
      </c>
      <c r="N9" s="109">
        <v>3</v>
      </c>
      <c r="O9" s="12">
        <v>0</v>
      </c>
      <c r="P9" s="13">
        <v>0</v>
      </c>
      <c r="Q9" s="13">
        <v>0</v>
      </c>
      <c r="R9" s="14">
        <v>5</v>
      </c>
      <c r="S9" s="17"/>
    </row>
    <row r="10" spans="1:19" x14ac:dyDescent="0.25">
      <c r="A10" s="79" t="s">
        <v>187</v>
      </c>
      <c r="B10" s="82" t="s">
        <v>259</v>
      </c>
      <c r="C10" s="12">
        <v>3</v>
      </c>
      <c r="D10" s="13">
        <v>0</v>
      </c>
      <c r="E10" s="13">
        <v>1</v>
      </c>
      <c r="F10" s="14">
        <v>0</v>
      </c>
      <c r="G10" s="107">
        <v>3</v>
      </c>
      <c r="H10" s="108">
        <v>2</v>
      </c>
      <c r="I10" s="108">
        <v>1</v>
      </c>
      <c r="J10" s="109">
        <v>0</v>
      </c>
      <c r="K10" s="107">
        <v>4</v>
      </c>
      <c r="L10" s="108">
        <v>2</v>
      </c>
      <c r="M10" s="108">
        <v>0</v>
      </c>
      <c r="N10" s="109">
        <v>0</v>
      </c>
      <c r="O10" s="12">
        <v>4</v>
      </c>
      <c r="P10" s="13">
        <v>1</v>
      </c>
      <c r="Q10" s="13">
        <v>1</v>
      </c>
      <c r="R10" s="14">
        <v>0</v>
      </c>
      <c r="S10" s="17"/>
    </row>
    <row r="11" spans="1:19" x14ac:dyDescent="0.25">
      <c r="A11" s="79" t="s">
        <v>174</v>
      </c>
      <c r="B11" s="82" t="s">
        <v>298</v>
      </c>
      <c r="C11" s="12">
        <v>1</v>
      </c>
      <c r="D11" s="13">
        <v>0</v>
      </c>
      <c r="E11" s="13">
        <v>1</v>
      </c>
      <c r="F11" s="14">
        <v>0</v>
      </c>
      <c r="G11" s="107"/>
      <c r="H11" s="108"/>
      <c r="I11" s="108"/>
      <c r="J11" s="109"/>
      <c r="K11" s="107"/>
      <c r="L11" s="108"/>
      <c r="M11" s="108"/>
      <c r="N11" s="109"/>
      <c r="O11" s="15"/>
      <c r="P11" s="13"/>
      <c r="Q11" s="13"/>
      <c r="R11" s="16"/>
      <c r="S11" s="17"/>
    </row>
    <row r="12" spans="1:19" x14ac:dyDescent="0.25">
      <c r="A12" s="79" t="s">
        <v>192</v>
      </c>
      <c r="B12" s="82" t="s">
        <v>260</v>
      </c>
      <c r="C12" s="12">
        <v>3</v>
      </c>
      <c r="D12" s="13">
        <v>0</v>
      </c>
      <c r="E12" s="13">
        <v>1</v>
      </c>
      <c r="F12" s="14">
        <v>0</v>
      </c>
      <c r="G12" s="107">
        <v>3</v>
      </c>
      <c r="H12" s="108">
        <v>0</v>
      </c>
      <c r="I12" s="108">
        <v>1</v>
      </c>
      <c r="J12" s="109">
        <v>4</v>
      </c>
      <c r="K12" s="107">
        <v>4</v>
      </c>
      <c r="L12" s="108">
        <v>1</v>
      </c>
      <c r="M12" s="108">
        <v>1</v>
      </c>
      <c r="N12" s="109">
        <v>2</v>
      </c>
      <c r="O12" s="15">
        <v>4</v>
      </c>
      <c r="P12" s="13">
        <v>0</v>
      </c>
      <c r="Q12" s="13">
        <v>1</v>
      </c>
      <c r="R12" s="16">
        <v>1</v>
      </c>
      <c r="S12" s="17"/>
    </row>
    <row r="13" spans="1:19" x14ac:dyDescent="0.25">
      <c r="A13" s="79" t="s">
        <v>186</v>
      </c>
      <c r="B13" s="82" t="s">
        <v>151</v>
      </c>
      <c r="C13" s="12">
        <v>3</v>
      </c>
      <c r="D13" s="13">
        <v>0</v>
      </c>
      <c r="E13" s="13">
        <v>1</v>
      </c>
      <c r="F13" s="14">
        <v>1</v>
      </c>
      <c r="G13" s="107">
        <v>1</v>
      </c>
      <c r="H13" s="108">
        <v>0</v>
      </c>
      <c r="I13" s="108">
        <v>0</v>
      </c>
      <c r="J13" s="109">
        <v>1</v>
      </c>
      <c r="K13" s="107"/>
      <c r="L13" s="108"/>
      <c r="M13" s="108"/>
      <c r="N13" s="109"/>
      <c r="O13" s="15">
        <v>2</v>
      </c>
      <c r="P13" s="13">
        <v>0</v>
      </c>
      <c r="Q13" s="13">
        <v>0</v>
      </c>
      <c r="R13" s="16">
        <v>0</v>
      </c>
      <c r="S13" s="17"/>
    </row>
    <row r="14" spans="1:19" x14ac:dyDescent="0.25">
      <c r="A14" s="79" t="s">
        <v>162</v>
      </c>
      <c r="B14" s="82" t="s">
        <v>48</v>
      </c>
      <c r="C14" s="12"/>
      <c r="D14" s="13"/>
      <c r="E14" s="13"/>
      <c r="F14" s="14"/>
      <c r="G14" s="12"/>
      <c r="H14" s="13"/>
      <c r="I14" s="13"/>
      <c r="J14" s="14"/>
      <c r="K14" s="12">
        <v>2</v>
      </c>
      <c r="L14" s="13">
        <v>1</v>
      </c>
      <c r="M14" s="13">
        <v>1</v>
      </c>
      <c r="N14" s="14">
        <v>0</v>
      </c>
      <c r="O14" s="15">
        <v>1</v>
      </c>
      <c r="P14" s="13">
        <v>1</v>
      </c>
      <c r="Q14" s="13">
        <v>0</v>
      </c>
      <c r="R14" s="16">
        <v>0</v>
      </c>
      <c r="S14" s="17"/>
    </row>
    <row r="15" spans="1:19" ht="13.8" thickBot="1" x14ac:dyDescent="0.3">
      <c r="A15" s="79"/>
      <c r="B15" s="98"/>
      <c r="C15" s="99"/>
      <c r="D15" s="100"/>
      <c r="E15" s="100"/>
      <c r="F15" s="101"/>
      <c r="G15" s="99"/>
      <c r="H15" s="100"/>
      <c r="I15" s="100"/>
      <c r="J15" s="101"/>
      <c r="K15" s="99"/>
      <c r="L15" s="100"/>
      <c r="M15" s="100"/>
      <c r="N15" s="101"/>
      <c r="O15" s="128"/>
      <c r="P15" s="100"/>
      <c r="Q15" s="100"/>
      <c r="R15" s="102"/>
      <c r="S15" s="17"/>
    </row>
    <row r="16" spans="1:19" x14ac:dyDescent="0.25">
      <c r="A16" s="18" t="s">
        <v>9</v>
      </c>
      <c r="B16" s="19" t="s">
        <v>48</v>
      </c>
      <c r="C16" s="20">
        <v>22</v>
      </c>
      <c r="D16" s="21">
        <v>4</v>
      </c>
      <c r="E16" s="21">
        <v>8</v>
      </c>
      <c r="F16" s="22">
        <v>3</v>
      </c>
      <c r="G16" s="20">
        <v>21</v>
      </c>
      <c r="H16" s="21">
        <v>6</v>
      </c>
      <c r="I16" s="21">
        <v>6</v>
      </c>
      <c r="J16" s="22">
        <v>8</v>
      </c>
      <c r="K16" s="20">
        <v>22</v>
      </c>
      <c r="L16" s="21">
        <v>5</v>
      </c>
      <c r="M16" s="21">
        <v>7</v>
      </c>
      <c r="N16" s="22">
        <v>7</v>
      </c>
      <c r="O16" s="20">
        <v>23</v>
      </c>
      <c r="P16" s="21">
        <v>5</v>
      </c>
      <c r="Q16" s="21">
        <v>6</v>
      </c>
      <c r="R16" s="23">
        <v>7</v>
      </c>
      <c r="S16" s="24"/>
    </row>
    <row r="17" spans="1:24" ht="13.8" thickBot="1" x14ac:dyDescent="0.3">
      <c r="A17" s="18"/>
      <c r="B17" s="139" t="s">
        <v>290</v>
      </c>
      <c r="C17" s="86"/>
      <c r="D17" s="56"/>
      <c r="E17" s="56"/>
      <c r="F17" s="87"/>
      <c r="G17" s="86"/>
      <c r="H17" s="56"/>
      <c r="I17" s="56"/>
      <c r="J17" s="87"/>
      <c r="K17" s="86">
        <v>2</v>
      </c>
      <c r="L17" s="56">
        <v>1</v>
      </c>
      <c r="M17" s="56">
        <v>1</v>
      </c>
      <c r="N17" s="87"/>
      <c r="O17" s="86">
        <v>1</v>
      </c>
      <c r="P17" s="56">
        <v>1</v>
      </c>
      <c r="Q17" s="56">
        <v>0</v>
      </c>
      <c r="R17" s="87"/>
      <c r="S17" s="24"/>
    </row>
    <row r="18" spans="1:24" ht="13.8" thickBot="1" x14ac:dyDescent="0.3">
      <c r="A18" s="18"/>
      <c r="B18" s="28" t="s">
        <v>10</v>
      </c>
      <c r="C18" s="29">
        <f t="shared" ref="C18:R18" si="0">SUM(C3:C14)</f>
        <v>22</v>
      </c>
      <c r="D18" s="29">
        <f t="shared" si="0"/>
        <v>4</v>
      </c>
      <c r="E18" s="29">
        <f t="shared" si="0"/>
        <v>8</v>
      </c>
      <c r="F18" s="29">
        <f t="shared" si="0"/>
        <v>3</v>
      </c>
      <c r="G18" s="29">
        <f t="shared" si="0"/>
        <v>21</v>
      </c>
      <c r="H18" s="29">
        <f t="shared" si="0"/>
        <v>6</v>
      </c>
      <c r="I18" s="29">
        <f t="shared" si="0"/>
        <v>6</v>
      </c>
      <c r="J18" s="29">
        <f t="shared" si="0"/>
        <v>8</v>
      </c>
      <c r="K18" s="29">
        <f t="shared" si="0"/>
        <v>24</v>
      </c>
      <c r="L18" s="29">
        <f t="shared" si="0"/>
        <v>6</v>
      </c>
      <c r="M18" s="29">
        <f t="shared" si="0"/>
        <v>8</v>
      </c>
      <c r="N18" s="29">
        <f t="shared" si="0"/>
        <v>7</v>
      </c>
      <c r="O18" s="29">
        <f t="shared" si="0"/>
        <v>24</v>
      </c>
      <c r="P18" s="29">
        <f t="shared" si="0"/>
        <v>6</v>
      </c>
      <c r="Q18" s="29">
        <f t="shared" si="0"/>
        <v>6</v>
      </c>
      <c r="R18" s="28">
        <f t="shared" si="0"/>
        <v>7</v>
      </c>
      <c r="S18" s="24"/>
    </row>
    <row r="19" spans="1:24" ht="13.8" thickBot="1" x14ac:dyDescent="0.3">
      <c r="A19" s="18"/>
      <c r="B19" s="28" t="s">
        <v>11</v>
      </c>
      <c r="C19" s="30">
        <f>C18</f>
        <v>22</v>
      </c>
      <c r="D19" s="30">
        <f>D18</f>
        <v>4</v>
      </c>
      <c r="E19" s="30">
        <f>E18</f>
        <v>8</v>
      </c>
      <c r="F19" s="30">
        <f>F18</f>
        <v>3</v>
      </c>
      <c r="G19" s="30">
        <f t="shared" ref="G19:R19" si="1">SUM(C19,G18)</f>
        <v>43</v>
      </c>
      <c r="H19" s="30">
        <f t="shared" si="1"/>
        <v>10</v>
      </c>
      <c r="I19" s="30">
        <f t="shared" si="1"/>
        <v>14</v>
      </c>
      <c r="J19" s="30">
        <f t="shared" si="1"/>
        <v>11</v>
      </c>
      <c r="K19" s="30">
        <f t="shared" si="1"/>
        <v>67</v>
      </c>
      <c r="L19" s="30">
        <f t="shared" si="1"/>
        <v>16</v>
      </c>
      <c r="M19" s="30">
        <f t="shared" si="1"/>
        <v>22</v>
      </c>
      <c r="N19" s="30">
        <f t="shared" si="1"/>
        <v>18</v>
      </c>
      <c r="O19" s="31">
        <f t="shared" si="1"/>
        <v>91</v>
      </c>
      <c r="P19" s="30">
        <f t="shared" si="1"/>
        <v>22</v>
      </c>
      <c r="Q19" s="30">
        <f t="shared" si="1"/>
        <v>28</v>
      </c>
      <c r="R19" s="32">
        <f t="shared" si="1"/>
        <v>25</v>
      </c>
      <c r="S19" s="24"/>
    </row>
    <row r="20" spans="1:24" ht="13.8" thickBot="1" x14ac:dyDescent="0.3">
      <c r="A20" s="33"/>
      <c r="B20" s="34" t="s">
        <v>12</v>
      </c>
      <c r="C20" s="35"/>
      <c r="D20" s="36"/>
      <c r="E20" s="36">
        <v>0</v>
      </c>
      <c r="F20" s="36"/>
      <c r="G20" s="35"/>
      <c r="H20" s="36"/>
      <c r="I20" s="36">
        <v>0</v>
      </c>
      <c r="J20" s="36"/>
      <c r="K20" s="35"/>
      <c r="L20" s="36"/>
      <c r="M20" s="36">
        <v>0</v>
      </c>
      <c r="N20" s="36"/>
      <c r="O20" s="35"/>
      <c r="P20" s="36"/>
      <c r="Q20" s="36">
        <v>0</v>
      </c>
      <c r="R20" s="36"/>
      <c r="S20" s="37"/>
    </row>
    <row r="21" spans="1:24" ht="13.5" customHeight="1" thickBot="1" x14ac:dyDescent="0.35">
      <c r="A21" s="1" t="s">
        <v>0</v>
      </c>
      <c r="B21" s="2" t="s">
        <v>1</v>
      </c>
      <c r="C21" s="144" t="s">
        <v>154</v>
      </c>
      <c r="D21" s="145"/>
      <c r="E21" s="146"/>
      <c r="F21" s="4">
        <v>2</v>
      </c>
      <c r="G21" s="144" t="s">
        <v>76</v>
      </c>
      <c r="H21" s="145"/>
      <c r="I21" s="146"/>
      <c r="J21" s="4">
        <v>16</v>
      </c>
      <c r="K21" s="144" t="s">
        <v>155</v>
      </c>
      <c r="L21" s="145"/>
      <c r="M21" s="146"/>
      <c r="N21" s="4">
        <v>8</v>
      </c>
      <c r="O21" s="147" t="s">
        <v>30</v>
      </c>
      <c r="P21" s="145"/>
      <c r="Q21" s="146"/>
      <c r="R21" s="5">
        <v>3</v>
      </c>
      <c r="S21" s="38"/>
      <c r="U21" s="39"/>
      <c r="V21" s="40"/>
      <c r="W21" s="39"/>
      <c r="X21" s="39"/>
    </row>
    <row r="22" spans="1:24" ht="13.8" thickBot="1" x14ac:dyDescent="0.3">
      <c r="A22" s="7" t="s">
        <v>2</v>
      </c>
      <c r="B22" s="2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4</v>
      </c>
      <c r="H22" s="8" t="s">
        <v>5</v>
      </c>
      <c r="I22" s="8" t="s">
        <v>6</v>
      </c>
      <c r="J22" s="8" t="s">
        <v>7</v>
      </c>
      <c r="K22" s="8" t="s">
        <v>4</v>
      </c>
      <c r="L22" s="8" t="s">
        <v>5</v>
      </c>
      <c r="M22" s="8" t="s">
        <v>6</v>
      </c>
      <c r="N22" s="8" t="s">
        <v>7</v>
      </c>
      <c r="O22" s="9" t="s">
        <v>4</v>
      </c>
      <c r="P22" s="8" t="s">
        <v>5</v>
      </c>
      <c r="Q22" s="8" t="s">
        <v>6</v>
      </c>
      <c r="R22" s="3" t="s">
        <v>7</v>
      </c>
      <c r="S22" s="10"/>
      <c r="U22" s="39"/>
      <c r="V22" s="39"/>
      <c r="W22" s="39"/>
      <c r="X22" s="39"/>
    </row>
    <row r="23" spans="1:24" x14ac:dyDescent="0.25">
      <c r="A23" s="79" t="str">
        <f t="shared" ref="A23:B34" si="2">A3</f>
        <v>88</v>
      </c>
      <c r="B23" s="82" t="str">
        <f t="shared" si="2"/>
        <v>Eddie Brown</v>
      </c>
      <c r="C23" s="12">
        <v>4</v>
      </c>
      <c r="D23" s="13">
        <v>1</v>
      </c>
      <c r="E23" s="13">
        <v>1</v>
      </c>
      <c r="F23" s="14">
        <v>0</v>
      </c>
      <c r="G23" s="12">
        <v>3</v>
      </c>
      <c r="H23" s="13">
        <v>1</v>
      </c>
      <c r="I23" s="13">
        <v>2</v>
      </c>
      <c r="J23" s="14">
        <v>0</v>
      </c>
      <c r="K23" s="12">
        <v>4</v>
      </c>
      <c r="L23" s="13">
        <v>0</v>
      </c>
      <c r="M23" s="13">
        <v>1</v>
      </c>
      <c r="N23" s="14">
        <v>2</v>
      </c>
      <c r="O23" s="15">
        <v>3</v>
      </c>
      <c r="P23" s="13">
        <v>0</v>
      </c>
      <c r="Q23" s="13">
        <v>2</v>
      </c>
      <c r="R23" s="16">
        <v>1</v>
      </c>
      <c r="S23" s="17"/>
      <c r="U23" s="41"/>
      <c r="V23" s="42"/>
      <c r="W23" s="41"/>
      <c r="X23" s="39"/>
    </row>
    <row r="24" spans="1:24" ht="12.75" customHeight="1" x14ac:dyDescent="0.25">
      <c r="A24" s="79" t="str">
        <f t="shared" si="2"/>
        <v>41</v>
      </c>
      <c r="B24" s="82" t="str">
        <f t="shared" si="2"/>
        <v>Troy Burris</v>
      </c>
      <c r="C24" s="12"/>
      <c r="D24" s="13"/>
      <c r="E24" s="13"/>
      <c r="F24" s="14"/>
      <c r="G24" s="12">
        <v>2</v>
      </c>
      <c r="H24" s="13">
        <v>0</v>
      </c>
      <c r="I24" s="13">
        <v>0</v>
      </c>
      <c r="J24" s="14">
        <v>0</v>
      </c>
      <c r="K24" s="12">
        <v>1</v>
      </c>
      <c r="L24" s="13">
        <v>0</v>
      </c>
      <c r="M24" s="13">
        <v>0</v>
      </c>
      <c r="N24" s="14">
        <v>2</v>
      </c>
      <c r="O24" s="15">
        <v>1</v>
      </c>
      <c r="P24" s="13">
        <v>0</v>
      </c>
      <c r="Q24" s="13">
        <v>1</v>
      </c>
      <c r="R24" s="16">
        <v>0</v>
      </c>
      <c r="S24" s="17"/>
      <c r="U24" s="43"/>
      <c r="V24" s="39"/>
      <c r="W24" s="39"/>
      <c r="X24" s="39"/>
    </row>
    <row r="25" spans="1:24" ht="12.75" customHeight="1" x14ac:dyDescent="0.25">
      <c r="A25" s="79" t="str">
        <f t="shared" si="2"/>
        <v>45</v>
      </c>
      <c r="B25" s="82" t="str">
        <f t="shared" si="2"/>
        <v>John Boggs</v>
      </c>
      <c r="C25" s="12">
        <v>4</v>
      </c>
      <c r="D25" s="13">
        <v>0</v>
      </c>
      <c r="E25" s="13">
        <v>3</v>
      </c>
      <c r="F25" s="14">
        <v>1</v>
      </c>
      <c r="G25" s="12">
        <v>4</v>
      </c>
      <c r="H25" s="13">
        <v>1</v>
      </c>
      <c r="I25" s="13">
        <v>1</v>
      </c>
      <c r="J25" s="14">
        <v>2</v>
      </c>
      <c r="K25" s="12">
        <v>4</v>
      </c>
      <c r="L25" s="13">
        <v>0</v>
      </c>
      <c r="M25" s="13">
        <v>1</v>
      </c>
      <c r="N25" s="14">
        <v>1</v>
      </c>
      <c r="O25" s="15">
        <v>4</v>
      </c>
      <c r="P25" s="13">
        <v>1</v>
      </c>
      <c r="Q25" s="13">
        <v>1</v>
      </c>
      <c r="R25" s="16">
        <v>2</v>
      </c>
      <c r="S25" s="17"/>
      <c r="U25" s="43"/>
      <c r="V25" s="39"/>
      <c r="W25" s="39"/>
      <c r="X25" s="39"/>
    </row>
    <row r="26" spans="1:24" ht="12.75" customHeight="1" x14ac:dyDescent="0.25">
      <c r="A26" s="79" t="str">
        <f t="shared" si="2"/>
        <v>71</v>
      </c>
      <c r="B26" s="82" t="str">
        <f t="shared" si="2"/>
        <v>Peaches Howard</v>
      </c>
      <c r="C26" s="12"/>
      <c r="D26" s="13"/>
      <c r="E26" s="13"/>
      <c r="F26" s="14"/>
      <c r="G26" s="12">
        <v>1</v>
      </c>
      <c r="H26" s="13">
        <v>0</v>
      </c>
      <c r="I26" s="13">
        <v>0</v>
      </c>
      <c r="J26" s="14">
        <v>0</v>
      </c>
      <c r="K26" s="12"/>
      <c r="L26" s="13"/>
      <c r="M26" s="13"/>
      <c r="N26" s="14"/>
      <c r="O26" s="15">
        <v>2</v>
      </c>
      <c r="P26" s="13">
        <v>0</v>
      </c>
      <c r="Q26" s="13">
        <v>1</v>
      </c>
      <c r="R26" s="16">
        <v>0</v>
      </c>
      <c r="S26" s="17"/>
      <c r="U26" s="43"/>
      <c r="V26" s="39"/>
      <c r="W26" s="44"/>
      <c r="X26" s="39"/>
    </row>
    <row r="27" spans="1:24" ht="12.75" customHeight="1" x14ac:dyDescent="0.25">
      <c r="A27" s="79" t="str">
        <f t="shared" si="2"/>
        <v>17</v>
      </c>
      <c r="B27" s="82" t="str">
        <f t="shared" si="2"/>
        <v>Brian Christian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3"/>
      <c r="V27" s="39"/>
      <c r="W27" s="44"/>
      <c r="X27" s="39"/>
    </row>
    <row r="28" spans="1:24" ht="12.75" customHeight="1" x14ac:dyDescent="0.25">
      <c r="A28" s="79" t="str">
        <f t="shared" si="2"/>
        <v>25</v>
      </c>
      <c r="B28" s="82" t="str">
        <f t="shared" si="2"/>
        <v>Ron Brown</v>
      </c>
      <c r="C28" s="12">
        <v>4</v>
      </c>
      <c r="D28" s="13">
        <v>0</v>
      </c>
      <c r="E28" s="13">
        <v>1</v>
      </c>
      <c r="F28" s="14">
        <v>0</v>
      </c>
      <c r="G28" s="12">
        <v>4</v>
      </c>
      <c r="H28" s="13">
        <v>0</v>
      </c>
      <c r="I28" s="13">
        <v>2</v>
      </c>
      <c r="J28" s="14">
        <v>0</v>
      </c>
      <c r="K28" s="12">
        <v>4</v>
      </c>
      <c r="L28" s="13">
        <v>3</v>
      </c>
      <c r="M28" s="13">
        <v>1</v>
      </c>
      <c r="N28" s="14">
        <v>0</v>
      </c>
      <c r="O28" s="15">
        <v>2</v>
      </c>
      <c r="P28" s="13">
        <v>0</v>
      </c>
      <c r="Q28" s="13">
        <v>1</v>
      </c>
      <c r="R28" s="16">
        <v>0</v>
      </c>
      <c r="S28" s="17" t="s">
        <v>8</v>
      </c>
      <c r="U28" s="43"/>
      <c r="V28" s="39"/>
      <c r="W28" s="44"/>
      <c r="X28" s="39"/>
    </row>
    <row r="29" spans="1:24" ht="12.75" customHeight="1" x14ac:dyDescent="0.25">
      <c r="A29" s="79" t="str">
        <f t="shared" si="2"/>
        <v>3</v>
      </c>
      <c r="B29" s="82" t="str">
        <f t="shared" si="2"/>
        <v>Shawn Dobbs</v>
      </c>
      <c r="C29" s="12">
        <v>4</v>
      </c>
      <c r="D29" s="13">
        <v>0</v>
      </c>
      <c r="E29" s="13">
        <v>1</v>
      </c>
      <c r="F29" s="14">
        <v>1</v>
      </c>
      <c r="G29" s="12">
        <v>0</v>
      </c>
      <c r="H29" s="13">
        <v>0</v>
      </c>
      <c r="I29" s="13">
        <v>0</v>
      </c>
      <c r="J29" s="14">
        <v>0</v>
      </c>
      <c r="K29" s="12">
        <v>0</v>
      </c>
      <c r="L29" s="13">
        <v>0</v>
      </c>
      <c r="M29" s="13">
        <v>0</v>
      </c>
      <c r="N29" s="14">
        <v>0</v>
      </c>
      <c r="O29" s="15">
        <v>1</v>
      </c>
      <c r="P29" s="13">
        <v>0</v>
      </c>
      <c r="Q29" s="13">
        <v>1</v>
      </c>
      <c r="R29" s="16">
        <v>0</v>
      </c>
      <c r="S29" s="17"/>
      <c r="U29" s="43"/>
      <c r="V29" s="39"/>
      <c r="W29" s="44"/>
      <c r="X29" s="39"/>
    </row>
    <row r="30" spans="1:24" ht="12.75" customHeight="1" x14ac:dyDescent="0.25">
      <c r="A30" s="79" t="str">
        <f t="shared" si="2"/>
        <v>15</v>
      </c>
      <c r="B30" s="82" t="str">
        <f t="shared" si="2"/>
        <v>John Lombardo</v>
      </c>
      <c r="C30" s="12">
        <v>4</v>
      </c>
      <c r="D30" s="13">
        <v>1</v>
      </c>
      <c r="E30" s="13">
        <v>1</v>
      </c>
      <c r="F30" s="14">
        <v>0</v>
      </c>
      <c r="G30" s="12">
        <v>3</v>
      </c>
      <c r="H30" s="13">
        <v>0</v>
      </c>
      <c r="I30" s="13">
        <v>2</v>
      </c>
      <c r="J30" s="14">
        <v>0</v>
      </c>
      <c r="K30" s="12">
        <v>3</v>
      </c>
      <c r="L30" s="13">
        <v>1</v>
      </c>
      <c r="M30" s="13">
        <v>0</v>
      </c>
      <c r="N30" s="14">
        <v>0</v>
      </c>
      <c r="O30" s="15">
        <v>2</v>
      </c>
      <c r="P30" s="13">
        <v>1</v>
      </c>
      <c r="Q30" s="13">
        <v>0</v>
      </c>
      <c r="R30" s="16">
        <v>0</v>
      </c>
      <c r="S30" s="17"/>
      <c r="U30" s="43"/>
      <c r="V30" s="39"/>
      <c r="W30" s="44"/>
      <c r="X30" s="39"/>
    </row>
    <row r="31" spans="1:24" ht="12.75" customHeight="1" x14ac:dyDescent="0.25">
      <c r="A31" s="79" t="str">
        <f t="shared" si="2"/>
        <v>10</v>
      </c>
      <c r="B31" s="82" t="str">
        <f t="shared" si="2"/>
        <v>Nancy Cole</v>
      </c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79" t="str">
        <f t="shared" si="2"/>
        <v>11</v>
      </c>
      <c r="B32" s="82" t="str">
        <f t="shared" si="2"/>
        <v>Mike Dixon</v>
      </c>
      <c r="C32" s="12">
        <v>0</v>
      </c>
      <c r="D32" s="13">
        <v>0</v>
      </c>
      <c r="E32" s="13">
        <v>0</v>
      </c>
      <c r="F32" s="14">
        <v>2</v>
      </c>
      <c r="G32" s="12">
        <v>1</v>
      </c>
      <c r="H32" s="13">
        <v>0</v>
      </c>
      <c r="I32" s="13">
        <v>0</v>
      </c>
      <c r="J32" s="14">
        <v>0</v>
      </c>
      <c r="K32" s="12">
        <v>3</v>
      </c>
      <c r="L32" s="13">
        <v>0</v>
      </c>
      <c r="M32" s="13">
        <v>3</v>
      </c>
      <c r="N32" s="14">
        <v>2</v>
      </c>
      <c r="O32" s="15">
        <v>3</v>
      </c>
      <c r="P32" s="13">
        <v>0</v>
      </c>
      <c r="Q32" s="13">
        <v>1</v>
      </c>
      <c r="R32" s="16">
        <v>1</v>
      </c>
      <c r="S32" s="17"/>
      <c r="U32" s="43"/>
      <c r="V32" s="39"/>
      <c r="W32" s="44"/>
      <c r="X32" s="39"/>
    </row>
    <row r="33" spans="1:29" ht="12.75" customHeight="1" x14ac:dyDescent="0.25">
      <c r="A33" s="79" t="str">
        <f t="shared" si="2"/>
        <v>20</v>
      </c>
      <c r="B33" s="82" t="str">
        <f t="shared" si="2"/>
        <v>Paul Howard</v>
      </c>
      <c r="C33" s="12">
        <v>4</v>
      </c>
      <c r="D33" s="13">
        <v>1</v>
      </c>
      <c r="E33" s="13">
        <v>0</v>
      </c>
      <c r="F33" s="14">
        <v>4</v>
      </c>
      <c r="G33" s="12">
        <v>2</v>
      </c>
      <c r="H33" s="13">
        <v>0</v>
      </c>
      <c r="I33" s="13">
        <v>0</v>
      </c>
      <c r="J33" s="14">
        <v>4</v>
      </c>
      <c r="K33" s="12">
        <v>3</v>
      </c>
      <c r="L33" s="13">
        <v>0</v>
      </c>
      <c r="M33" s="13">
        <v>1</v>
      </c>
      <c r="N33" s="14">
        <v>3</v>
      </c>
      <c r="O33" s="15">
        <v>1</v>
      </c>
      <c r="P33" s="13">
        <v>0</v>
      </c>
      <c r="Q33" s="13">
        <v>1</v>
      </c>
      <c r="R33" s="16">
        <v>1</v>
      </c>
      <c r="S33" s="17"/>
      <c r="U33" s="43"/>
      <c r="V33" s="39"/>
      <c r="W33" s="44"/>
      <c r="X33" s="39"/>
    </row>
    <row r="34" spans="1:29" x14ac:dyDescent="0.25">
      <c r="A34" s="79" t="str">
        <f t="shared" si="2"/>
        <v>23</v>
      </c>
      <c r="B34" s="82" t="str">
        <f t="shared" si="2"/>
        <v>Darnell Booker</v>
      </c>
      <c r="C34" s="12"/>
      <c r="D34" s="13"/>
      <c r="E34" s="13"/>
      <c r="F34" s="14"/>
      <c r="G34" s="12">
        <v>1</v>
      </c>
      <c r="H34" s="13">
        <v>1</v>
      </c>
      <c r="I34" s="13">
        <v>0</v>
      </c>
      <c r="J34" s="14">
        <v>0</v>
      </c>
      <c r="K34" s="12"/>
      <c r="L34" s="13"/>
      <c r="M34" s="13"/>
      <c r="N34" s="14"/>
      <c r="O34" s="15">
        <v>1</v>
      </c>
      <c r="P34" s="13">
        <v>0</v>
      </c>
      <c r="Q34" s="13">
        <v>0</v>
      </c>
      <c r="R34" s="16">
        <v>0</v>
      </c>
      <c r="S34" s="17"/>
      <c r="U34" s="43"/>
      <c r="V34" s="39"/>
      <c r="W34" s="39"/>
      <c r="X34" s="39"/>
    </row>
    <row r="35" spans="1:29" ht="13.8" thickBot="1" x14ac:dyDescent="0.3">
      <c r="A35" s="79"/>
      <c r="B35" s="83"/>
      <c r="C35" s="99"/>
      <c r="D35" s="100"/>
      <c r="E35" s="100"/>
      <c r="F35" s="101"/>
      <c r="G35" s="99"/>
      <c r="H35" s="100"/>
      <c r="I35" s="100"/>
      <c r="J35" s="101"/>
      <c r="K35" s="99"/>
      <c r="L35" s="100"/>
      <c r="M35" s="100"/>
      <c r="N35" s="101"/>
      <c r="O35" s="128"/>
      <c r="P35" s="100"/>
      <c r="Q35" s="100"/>
      <c r="R35" s="102"/>
      <c r="S35" s="17"/>
      <c r="U35" s="43"/>
      <c r="V35" s="39"/>
      <c r="W35" s="39"/>
      <c r="X35" s="39"/>
    </row>
    <row r="36" spans="1:29" x14ac:dyDescent="0.25">
      <c r="A36" s="18" t="s">
        <v>9</v>
      </c>
      <c r="B36" s="19" t="str">
        <f>B16</f>
        <v>Darnell Booker</v>
      </c>
      <c r="C36" s="20">
        <v>24</v>
      </c>
      <c r="D36" s="21">
        <v>3</v>
      </c>
      <c r="E36" s="21">
        <v>7</v>
      </c>
      <c r="F36" s="22">
        <v>8</v>
      </c>
      <c r="G36" s="20">
        <v>18</v>
      </c>
      <c r="H36" s="21">
        <v>1</v>
      </c>
      <c r="I36" s="21">
        <v>6</v>
      </c>
      <c r="J36" s="22">
        <v>6</v>
      </c>
      <c r="K36" s="20">
        <v>22</v>
      </c>
      <c r="L36" s="21">
        <v>4</v>
      </c>
      <c r="M36" s="21">
        <v>7</v>
      </c>
      <c r="N36" s="22">
        <v>10</v>
      </c>
      <c r="O36" s="20">
        <v>14</v>
      </c>
      <c r="P36" s="21">
        <v>2</v>
      </c>
      <c r="Q36" s="21">
        <v>4</v>
      </c>
      <c r="R36" s="23">
        <v>5</v>
      </c>
      <c r="S36" s="24"/>
      <c r="U36" s="39"/>
      <c r="V36" s="39"/>
      <c r="W36" s="39"/>
      <c r="X36" s="39"/>
    </row>
    <row r="37" spans="1:29" ht="13.8" thickBot="1" x14ac:dyDescent="0.3">
      <c r="A37" s="18"/>
      <c r="B37" s="139" t="str">
        <f>B17</f>
        <v>Donna Moore</v>
      </c>
      <c r="C37" s="86"/>
      <c r="D37" s="56"/>
      <c r="E37" s="56"/>
      <c r="F37" s="87"/>
      <c r="G37" s="86">
        <v>3</v>
      </c>
      <c r="H37" s="56">
        <v>2</v>
      </c>
      <c r="I37" s="56">
        <v>1</v>
      </c>
      <c r="J37" s="87"/>
      <c r="K37" s="86"/>
      <c r="L37" s="56"/>
      <c r="M37" s="56"/>
      <c r="N37" s="87"/>
      <c r="O37" s="86">
        <v>6</v>
      </c>
      <c r="P37" s="56">
        <v>0</v>
      </c>
      <c r="Q37" s="56">
        <v>5</v>
      </c>
      <c r="R37" s="87"/>
      <c r="S37" s="24"/>
      <c r="U37" s="39"/>
      <c r="V37" s="39"/>
      <c r="W37" s="39"/>
      <c r="X37" s="39"/>
    </row>
    <row r="38" spans="1:29" ht="13.8" thickBot="1" x14ac:dyDescent="0.3">
      <c r="A38" s="18"/>
      <c r="B38" s="28" t="s">
        <v>10</v>
      </c>
      <c r="C38" s="29">
        <f t="shared" ref="C38:R38" si="3">SUM(C23:C34)</f>
        <v>24</v>
      </c>
      <c r="D38" s="29">
        <f t="shared" si="3"/>
        <v>3</v>
      </c>
      <c r="E38" s="29">
        <f t="shared" si="3"/>
        <v>7</v>
      </c>
      <c r="F38" s="29">
        <f t="shared" si="3"/>
        <v>8</v>
      </c>
      <c r="G38" s="29">
        <f t="shared" si="3"/>
        <v>21</v>
      </c>
      <c r="H38" s="29">
        <f t="shared" si="3"/>
        <v>3</v>
      </c>
      <c r="I38" s="29">
        <f t="shared" si="3"/>
        <v>7</v>
      </c>
      <c r="J38" s="29">
        <f t="shared" si="3"/>
        <v>6</v>
      </c>
      <c r="K38" s="29">
        <f t="shared" si="3"/>
        <v>22</v>
      </c>
      <c r="L38" s="29">
        <f t="shared" si="3"/>
        <v>4</v>
      </c>
      <c r="M38" s="29">
        <f t="shared" si="3"/>
        <v>7</v>
      </c>
      <c r="N38" s="29">
        <f t="shared" si="3"/>
        <v>10</v>
      </c>
      <c r="O38" s="29">
        <f t="shared" si="3"/>
        <v>20</v>
      </c>
      <c r="P38" s="29">
        <f t="shared" si="3"/>
        <v>2</v>
      </c>
      <c r="Q38" s="29">
        <f t="shared" si="3"/>
        <v>9</v>
      </c>
      <c r="R38" s="28">
        <f t="shared" si="3"/>
        <v>5</v>
      </c>
      <c r="S38" s="24"/>
      <c r="U38" s="39"/>
      <c r="V38" s="39"/>
      <c r="W38" s="39"/>
      <c r="X38" s="39"/>
    </row>
    <row r="39" spans="1:29" ht="13.8" thickBot="1" x14ac:dyDescent="0.3">
      <c r="A39" s="18"/>
      <c r="B39" s="28" t="s">
        <v>11</v>
      </c>
      <c r="C39" s="30">
        <f>SUM(O19,C38)</f>
        <v>115</v>
      </c>
      <c r="D39" s="30">
        <f>SUM(P19,D38)</f>
        <v>25</v>
      </c>
      <c r="E39" s="30">
        <f>SUM(Q19,E38)</f>
        <v>35</v>
      </c>
      <c r="F39" s="30">
        <f>SUM(R19,F38)</f>
        <v>33</v>
      </c>
      <c r="G39" s="30">
        <f t="shared" ref="G39:R39" si="4">SUM(C39,G38)</f>
        <v>136</v>
      </c>
      <c r="H39" s="30">
        <f t="shared" si="4"/>
        <v>28</v>
      </c>
      <c r="I39" s="30">
        <f t="shared" si="4"/>
        <v>42</v>
      </c>
      <c r="J39" s="30">
        <f t="shared" si="4"/>
        <v>39</v>
      </c>
      <c r="K39" s="30">
        <f t="shared" si="4"/>
        <v>158</v>
      </c>
      <c r="L39" s="30">
        <f t="shared" si="4"/>
        <v>32</v>
      </c>
      <c r="M39" s="30">
        <f t="shared" si="4"/>
        <v>49</v>
      </c>
      <c r="N39" s="30">
        <f t="shared" si="4"/>
        <v>49</v>
      </c>
      <c r="O39" s="31">
        <f t="shared" si="4"/>
        <v>178</v>
      </c>
      <c r="P39" s="30">
        <f t="shared" si="4"/>
        <v>34</v>
      </c>
      <c r="Q39" s="30">
        <f t="shared" si="4"/>
        <v>58</v>
      </c>
      <c r="R39" s="32">
        <f t="shared" si="4"/>
        <v>54</v>
      </c>
      <c r="S39" s="45"/>
      <c r="U39" s="39"/>
      <c r="V39" s="39"/>
      <c r="W39" s="39"/>
      <c r="X39" s="39"/>
    </row>
    <row r="40" spans="1:29" ht="13.8" thickBot="1" x14ac:dyDescent="0.3">
      <c r="A40" s="33"/>
      <c r="B40" s="34" t="s">
        <v>12</v>
      </c>
      <c r="C40" s="35"/>
      <c r="D40" s="36"/>
      <c r="E40" s="36"/>
      <c r="F40" s="36"/>
      <c r="G40" s="35"/>
      <c r="H40" s="36"/>
      <c r="I40" s="36"/>
      <c r="J40" s="36"/>
      <c r="K40" s="35"/>
      <c r="L40" s="36"/>
      <c r="M40" s="36"/>
      <c r="N40" s="36"/>
      <c r="O40" s="35"/>
      <c r="P40" s="36"/>
      <c r="Q40" s="36"/>
      <c r="R40" s="46"/>
      <c r="S40" s="47"/>
      <c r="V40" s="48" t="s">
        <v>13</v>
      </c>
    </row>
    <row r="41" spans="1:29" ht="13.8" thickBot="1" x14ac:dyDescent="0.3">
      <c r="A41" s="1" t="s">
        <v>0</v>
      </c>
      <c r="B41" s="28" t="s">
        <v>1</v>
      </c>
      <c r="C41" s="144"/>
      <c r="D41" s="145"/>
      <c r="E41" s="146"/>
      <c r="F41" s="49"/>
      <c r="G41" s="144"/>
      <c r="H41" s="145"/>
      <c r="I41" s="146"/>
      <c r="J41" s="49"/>
      <c r="K41" s="144"/>
      <c r="L41" s="145"/>
      <c r="M41" s="149"/>
      <c r="N41" s="50"/>
      <c r="O41" s="51" t="s">
        <v>14</v>
      </c>
      <c r="P41" s="52"/>
      <c r="Q41" s="4"/>
      <c r="R41" s="53">
        <f>SUM(F1,J1,N1,R1,F21,J21,N21,R21,F41,J41,N41)</f>
        <v>61</v>
      </c>
      <c r="S41" s="54" t="s">
        <v>15</v>
      </c>
    </row>
    <row r="42" spans="1:29" ht="13.8" thickBot="1" x14ac:dyDescent="0.3">
      <c r="A42" s="7" t="s">
        <v>2</v>
      </c>
      <c r="B42" s="2" t="s">
        <v>3</v>
      </c>
      <c r="C42" s="8" t="s">
        <v>4</v>
      </c>
      <c r="D42" s="8" t="s">
        <v>5</v>
      </c>
      <c r="E42" s="8" t="s">
        <v>6</v>
      </c>
      <c r="F42" s="8" t="s">
        <v>7</v>
      </c>
      <c r="G42" s="8" t="s">
        <v>4</v>
      </c>
      <c r="H42" s="8" t="s">
        <v>5</v>
      </c>
      <c r="I42" s="8" t="s">
        <v>6</v>
      </c>
      <c r="J42" s="8" t="s">
        <v>7</v>
      </c>
      <c r="K42" s="8" t="s">
        <v>4</v>
      </c>
      <c r="L42" s="8" t="s">
        <v>16</v>
      </c>
      <c r="M42" s="8" t="s">
        <v>6</v>
      </c>
      <c r="N42" s="8" t="s">
        <v>7</v>
      </c>
      <c r="O42" s="1" t="s">
        <v>4</v>
      </c>
      <c r="P42" s="1" t="s">
        <v>5</v>
      </c>
      <c r="Q42" s="1" t="s">
        <v>6</v>
      </c>
      <c r="R42" s="1" t="s">
        <v>7</v>
      </c>
      <c r="S42" s="55" t="s">
        <v>17</v>
      </c>
      <c r="U42" s="41" t="s">
        <v>18</v>
      </c>
      <c r="V42" s="56" t="s">
        <v>19</v>
      </c>
      <c r="W42" s="57" t="s">
        <v>7</v>
      </c>
      <c r="X42" s="57" t="s">
        <v>20</v>
      </c>
      <c r="Y42" s="57" t="s">
        <v>21</v>
      </c>
      <c r="Z42" s="57" t="s">
        <v>27</v>
      </c>
      <c r="AA42" s="57" t="s">
        <v>300</v>
      </c>
      <c r="AB42" s="57" t="s">
        <v>27</v>
      </c>
      <c r="AC42" s="57" t="s">
        <v>22</v>
      </c>
    </row>
    <row r="43" spans="1:29" ht="13.8" thickTop="1" x14ac:dyDescent="0.25">
      <c r="A43" s="79" t="str">
        <f t="shared" ref="A43:A54" si="5">A3</f>
        <v>88</v>
      </c>
      <c r="B43" s="82" t="str">
        <f t="shared" ref="B43:B54" si="6">B23</f>
        <v>Eddie Brown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58">
        <f t="shared" ref="O43:O54" si="7">SUM(C3,G3,K3,O3,C23,G23,K23,O23,C43,G43,K43)</f>
        <v>29</v>
      </c>
      <c r="P43" s="84">
        <f t="shared" ref="P43:P54" si="8">SUM(D3,H3,L3,P3,D23,H23,L23,P23,D43,H43,L43)</f>
        <v>10</v>
      </c>
      <c r="Q43" s="84">
        <f t="shared" ref="Q43:Q54" si="9">SUM(E3,I3,M3,Q3,E23,I23,M23,Q23,E43,I43,M43)</f>
        <v>10</v>
      </c>
      <c r="R43" s="85">
        <f t="shared" ref="R43:R54" si="10">SUM(F3,J3,N3,R3,F23,J23,N23,R23,F43,J43,N43)</f>
        <v>5</v>
      </c>
      <c r="S43" s="80">
        <f>IF(O43=0,0,AVERAGE(P43/O43))</f>
        <v>0.34482758620689657</v>
      </c>
      <c r="U43" s="43" t="s">
        <v>230</v>
      </c>
      <c r="V43" s="82" t="s">
        <v>257</v>
      </c>
      <c r="W43" s="59">
        <v>5</v>
      </c>
      <c r="X43" s="59">
        <v>5</v>
      </c>
      <c r="Y43" s="60">
        <v>0.34482758620689657</v>
      </c>
      <c r="Z43" s="60" t="s">
        <v>138</v>
      </c>
      <c r="AA43" s="60">
        <v>0.625</v>
      </c>
      <c r="AB43" s="60" t="s">
        <v>138</v>
      </c>
      <c r="AC43" s="59">
        <v>8</v>
      </c>
    </row>
    <row r="44" spans="1:29" x14ac:dyDescent="0.25">
      <c r="A44" s="79" t="str">
        <f t="shared" si="5"/>
        <v>41</v>
      </c>
      <c r="B44" s="82" t="str">
        <f t="shared" si="6"/>
        <v>Troy Burris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86">
        <f t="shared" si="7"/>
        <v>12</v>
      </c>
      <c r="P44" s="56">
        <f t="shared" si="8"/>
        <v>1</v>
      </c>
      <c r="Q44" s="56">
        <f t="shared" si="9"/>
        <v>1</v>
      </c>
      <c r="R44" s="87">
        <f t="shared" si="10"/>
        <v>2</v>
      </c>
      <c r="S44" s="81">
        <f t="shared" ref="S44:S54" si="11">IF(O44=0,0,AVERAGE(P44/O44))</f>
        <v>8.3333333333333329E-2</v>
      </c>
      <c r="U44" s="43" t="s">
        <v>232</v>
      </c>
      <c r="V44" s="82" t="s">
        <v>288</v>
      </c>
      <c r="W44" s="59">
        <v>2</v>
      </c>
      <c r="X44" s="59">
        <v>2</v>
      </c>
      <c r="Y44" s="60">
        <v>8.3333333333333329E-2</v>
      </c>
      <c r="Z44" s="60" t="s">
        <v>295</v>
      </c>
      <c r="AA44" s="60">
        <v>0.2857142857142857</v>
      </c>
      <c r="AB44" s="60" t="s">
        <v>138</v>
      </c>
      <c r="AC44" s="59">
        <v>7</v>
      </c>
    </row>
    <row r="45" spans="1:29" x14ac:dyDescent="0.25">
      <c r="A45" s="79" t="str">
        <f t="shared" si="5"/>
        <v>45</v>
      </c>
      <c r="B45" s="82" t="str">
        <f t="shared" si="6"/>
        <v>John Boggs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86">
        <f t="shared" si="7"/>
        <v>31</v>
      </c>
      <c r="P45" s="56">
        <f t="shared" si="8"/>
        <v>5</v>
      </c>
      <c r="Q45" s="56">
        <f t="shared" si="9"/>
        <v>15</v>
      </c>
      <c r="R45" s="87">
        <f t="shared" si="10"/>
        <v>9</v>
      </c>
      <c r="S45" s="81">
        <f t="shared" si="11"/>
        <v>0.16129032258064516</v>
      </c>
      <c r="U45" s="43" t="s">
        <v>233</v>
      </c>
      <c r="V45" s="82" t="s">
        <v>258</v>
      </c>
      <c r="W45" s="59">
        <v>9</v>
      </c>
      <c r="X45" s="59">
        <v>9</v>
      </c>
      <c r="Y45" s="60">
        <v>0.16129032258064516</v>
      </c>
      <c r="Z45" s="60" t="s">
        <v>138</v>
      </c>
      <c r="AA45" s="60">
        <v>1.125</v>
      </c>
      <c r="AB45" s="60" t="s">
        <v>138</v>
      </c>
      <c r="AC45" s="59">
        <v>8</v>
      </c>
    </row>
    <row r="46" spans="1:29" x14ac:dyDescent="0.25">
      <c r="A46" s="79" t="str">
        <f t="shared" si="5"/>
        <v>71</v>
      </c>
      <c r="B46" s="82" t="str">
        <f t="shared" si="6"/>
        <v>Peaches Howard</v>
      </c>
      <c r="C46" s="12"/>
      <c r="D46" s="13"/>
      <c r="E46" s="13"/>
      <c r="F46" s="14"/>
      <c r="G46" s="12"/>
      <c r="H46" s="13"/>
      <c r="I46" s="13"/>
      <c r="J46" s="14"/>
      <c r="K46" s="12"/>
      <c r="L46" s="13"/>
      <c r="M46" s="13"/>
      <c r="N46" s="14"/>
      <c r="O46" s="86">
        <f t="shared" si="7"/>
        <v>4</v>
      </c>
      <c r="P46" s="56">
        <f t="shared" si="8"/>
        <v>0</v>
      </c>
      <c r="Q46" s="56">
        <f t="shared" si="9"/>
        <v>1</v>
      </c>
      <c r="R46" s="87">
        <f t="shared" si="10"/>
        <v>0</v>
      </c>
      <c r="S46" s="81">
        <f t="shared" si="11"/>
        <v>0</v>
      </c>
      <c r="U46" s="43" t="s">
        <v>234</v>
      </c>
      <c r="V46" s="82" t="s">
        <v>289</v>
      </c>
      <c r="W46" s="59">
        <v>0</v>
      </c>
      <c r="X46" s="59" t="s">
        <v>301</v>
      </c>
      <c r="Y46" s="60">
        <v>0</v>
      </c>
      <c r="Z46" s="60" t="s">
        <v>295</v>
      </c>
      <c r="AA46" s="60">
        <v>0</v>
      </c>
      <c r="AB46" s="60" t="s">
        <v>285</v>
      </c>
      <c r="AC46" s="59">
        <v>3</v>
      </c>
    </row>
    <row r="47" spans="1:29" x14ac:dyDescent="0.25">
      <c r="A47" s="79" t="str">
        <f t="shared" si="5"/>
        <v>17</v>
      </c>
      <c r="B47" s="82" t="str">
        <f t="shared" si="6"/>
        <v>Brian Christian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86">
        <f t="shared" si="7"/>
        <v>1</v>
      </c>
      <c r="P47" s="56">
        <f t="shared" si="8"/>
        <v>0</v>
      </c>
      <c r="Q47" s="56">
        <f t="shared" si="9"/>
        <v>0</v>
      </c>
      <c r="R47" s="87">
        <f t="shared" si="10"/>
        <v>0</v>
      </c>
      <c r="S47" s="81">
        <f t="shared" si="11"/>
        <v>0</v>
      </c>
      <c r="U47" s="43" t="s">
        <v>164</v>
      </c>
      <c r="V47" s="82" t="s">
        <v>149</v>
      </c>
      <c r="W47" s="59">
        <v>0</v>
      </c>
      <c r="X47" s="59" t="s">
        <v>301</v>
      </c>
      <c r="Y47" s="60">
        <v>0</v>
      </c>
      <c r="Z47" s="60" t="s">
        <v>295</v>
      </c>
      <c r="AA47" s="60">
        <v>0</v>
      </c>
      <c r="AB47" s="60" t="s">
        <v>285</v>
      </c>
      <c r="AC47" s="59">
        <v>1</v>
      </c>
    </row>
    <row r="48" spans="1:29" x14ac:dyDescent="0.25">
      <c r="A48" s="79" t="str">
        <f t="shared" si="5"/>
        <v>25</v>
      </c>
      <c r="B48" s="82" t="str">
        <f t="shared" si="6"/>
        <v>Ron Brown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86">
        <f t="shared" si="7"/>
        <v>27</v>
      </c>
      <c r="P48" s="56">
        <f t="shared" si="8"/>
        <v>5</v>
      </c>
      <c r="Q48" s="56">
        <f t="shared" si="9"/>
        <v>10</v>
      </c>
      <c r="R48" s="87">
        <f t="shared" si="10"/>
        <v>0</v>
      </c>
      <c r="S48" s="81">
        <f t="shared" si="11"/>
        <v>0.18518518518518517</v>
      </c>
      <c r="U48" s="43" t="s">
        <v>201</v>
      </c>
      <c r="V48" s="82" t="s">
        <v>79</v>
      </c>
      <c r="W48" s="59">
        <v>0</v>
      </c>
      <c r="X48" s="59" t="s">
        <v>301</v>
      </c>
      <c r="Y48" s="60">
        <v>0.18518518518518517</v>
      </c>
      <c r="Z48" s="60" t="s">
        <v>138</v>
      </c>
      <c r="AA48" s="60">
        <v>0</v>
      </c>
      <c r="AB48" s="60" t="s">
        <v>138</v>
      </c>
      <c r="AC48" s="59">
        <v>8</v>
      </c>
    </row>
    <row r="49" spans="1:29" x14ac:dyDescent="0.25">
      <c r="A49" s="79" t="str">
        <f t="shared" si="5"/>
        <v>3</v>
      </c>
      <c r="B49" s="82" t="str">
        <f t="shared" si="6"/>
        <v>Shawn Dobbs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86">
        <f t="shared" si="7"/>
        <v>5</v>
      </c>
      <c r="P49" s="56">
        <f t="shared" si="8"/>
        <v>0</v>
      </c>
      <c r="Q49" s="56">
        <f t="shared" si="9"/>
        <v>2</v>
      </c>
      <c r="R49" s="87">
        <f t="shared" si="10"/>
        <v>12</v>
      </c>
      <c r="S49" s="81">
        <f t="shared" si="11"/>
        <v>0</v>
      </c>
      <c r="U49" s="43" t="s">
        <v>188</v>
      </c>
      <c r="V49" s="82" t="s">
        <v>235</v>
      </c>
      <c r="W49" s="59">
        <v>12</v>
      </c>
      <c r="X49" s="59">
        <v>12</v>
      </c>
      <c r="Y49" s="60">
        <v>0</v>
      </c>
      <c r="Z49" s="60" t="s">
        <v>295</v>
      </c>
      <c r="AA49" s="60">
        <v>1.5</v>
      </c>
      <c r="AB49" s="60" t="s">
        <v>138</v>
      </c>
      <c r="AC49" s="59">
        <v>8</v>
      </c>
    </row>
    <row r="50" spans="1:29" x14ac:dyDescent="0.25">
      <c r="A50" s="79" t="str">
        <f t="shared" si="5"/>
        <v>15</v>
      </c>
      <c r="B50" s="82" t="str">
        <f t="shared" si="6"/>
        <v>John Lombardo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86">
        <f t="shared" si="7"/>
        <v>26</v>
      </c>
      <c r="P50" s="56">
        <f t="shared" si="8"/>
        <v>8</v>
      </c>
      <c r="Q50" s="56">
        <f t="shared" si="9"/>
        <v>6</v>
      </c>
      <c r="R50" s="87">
        <f t="shared" si="10"/>
        <v>0</v>
      </c>
      <c r="S50" s="81">
        <f t="shared" si="11"/>
        <v>0.30769230769230771</v>
      </c>
      <c r="U50" s="43" t="s">
        <v>187</v>
      </c>
      <c r="V50" s="82" t="s">
        <v>259</v>
      </c>
      <c r="W50" s="59">
        <v>0</v>
      </c>
      <c r="X50" s="59" t="s">
        <v>301</v>
      </c>
      <c r="Y50" s="60">
        <v>0.30769230769230771</v>
      </c>
      <c r="Z50" s="60" t="s">
        <v>138</v>
      </c>
      <c r="AA50" s="60">
        <v>0</v>
      </c>
      <c r="AB50" s="60" t="s">
        <v>138</v>
      </c>
      <c r="AC50" s="59">
        <v>8</v>
      </c>
    </row>
    <row r="51" spans="1:29" x14ac:dyDescent="0.25">
      <c r="A51" s="79" t="str">
        <f t="shared" si="5"/>
        <v>10</v>
      </c>
      <c r="B51" s="82" t="str">
        <f t="shared" si="6"/>
        <v>Nancy Cole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86">
        <f t="shared" si="7"/>
        <v>1</v>
      </c>
      <c r="P51" s="56">
        <f t="shared" si="8"/>
        <v>0</v>
      </c>
      <c r="Q51" s="56">
        <f t="shared" si="9"/>
        <v>1</v>
      </c>
      <c r="R51" s="87">
        <f t="shared" si="10"/>
        <v>0</v>
      </c>
      <c r="S51" s="81">
        <f t="shared" si="11"/>
        <v>0</v>
      </c>
      <c r="U51" s="43" t="s">
        <v>174</v>
      </c>
      <c r="V51" s="82" t="s">
        <v>298</v>
      </c>
      <c r="W51" s="59">
        <v>0</v>
      </c>
      <c r="X51" s="59" t="s">
        <v>301</v>
      </c>
      <c r="Y51" s="60">
        <v>0</v>
      </c>
      <c r="Z51" s="60" t="s">
        <v>295</v>
      </c>
      <c r="AA51" s="60">
        <v>0</v>
      </c>
      <c r="AB51" s="60" t="s">
        <v>285</v>
      </c>
      <c r="AC51" s="59">
        <v>1</v>
      </c>
    </row>
    <row r="52" spans="1:29" x14ac:dyDescent="0.25">
      <c r="A52" s="79" t="str">
        <f t="shared" si="5"/>
        <v>11</v>
      </c>
      <c r="B52" s="82" t="str">
        <f t="shared" si="6"/>
        <v>Mike Dixon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86">
        <f t="shared" si="7"/>
        <v>21</v>
      </c>
      <c r="P52" s="56">
        <f t="shared" si="8"/>
        <v>1</v>
      </c>
      <c r="Q52" s="56">
        <f t="shared" si="9"/>
        <v>8</v>
      </c>
      <c r="R52" s="87">
        <f t="shared" si="10"/>
        <v>12</v>
      </c>
      <c r="S52" s="81">
        <f t="shared" si="11"/>
        <v>4.7619047619047616E-2</v>
      </c>
      <c r="U52" s="43" t="s">
        <v>192</v>
      </c>
      <c r="V52" s="82" t="s">
        <v>260</v>
      </c>
      <c r="W52" s="59">
        <v>12</v>
      </c>
      <c r="X52" s="59">
        <v>12</v>
      </c>
      <c r="Y52" s="60">
        <v>4.7619047619047616E-2</v>
      </c>
      <c r="Z52" s="60" t="s">
        <v>138</v>
      </c>
      <c r="AA52" s="60">
        <v>1.5</v>
      </c>
      <c r="AB52" s="60" t="s">
        <v>138</v>
      </c>
      <c r="AC52" s="59">
        <v>8</v>
      </c>
    </row>
    <row r="53" spans="1:29" x14ac:dyDescent="0.25">
      <c r="A53" s="79" t="str">
        <f t="shared" si="5"/>
        <v>20</v>
      </c>
      <c r="B53" s="82" t="str">
        <f t="shared" si="6"/>
        <v>Paul Howard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86">
        <f t="shared" si="7"/>
        <v>16</v>
      </c>
      <c r="P53" s="56">
        <f t="shared" si="8"/>
        <v>1</v>
      </c>
      <c r="Q53" s="56">
        <f t="shared" si="9"/>
        <v>3</v>
      </c>
      <c r="R53" s="87">
        <f t="shared" si="10"/>
        <v>14</v>
      </c>
      <c r="S53" s="81">
        <f t="shared" si="11"/>
        <v>6.25E-2</v>
      </c>
      <c r="U53" s="43" t="s">
        <v>186</v>
      </c>
      <c r="V53" s="82" t="s">
        <v>151</v>
      </c>
      <c r="W53" s="59">
        <v>14</v>
      </c>
      <c r="X53" s="59">
        <v>14</v>
      </c>
      <c r="Y53" s="60">
        <v>6.25E-2</v>
      </c>
      <c r="Z53" s="60" t="s">
        <v>295</v>
      </c>
      <c r="AA53" s="60">
        <v>2</v>
      </c>
      <c r="AB53" s="60" t="s">
        <v>138</v>
      </c>
      <c r="AC53" s="59">
        <v>7</v>
      </c>
    </row>
    <row r="54" spans="1:29" x14ac:dyDescent="0.25">
      <c r="A54" s="79" t="str">
        <f t="shared" si="5"/>
        <v>23</v>
      </c>
      <c r="B54" s="82" t="str">
        <f t="shared" si="6"/>
        <v>Darnell Booker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88">
        <f t="shared" si="7"/>
        <v>5</v>
      </c>
      <c r="P54" s="89">
        <f t="shared" si="8"/>
        <v>3</v>
      </c>
      <c r="Q54" s="89">
        <f t="shared" si="9"/>
        <v>1</v>
      </c>
      <c r="R54" s="90">
        <f t="shared" si="10"/>
        <v>0</v>
      </c>
      <c r="S54" s="81">
        <f t="shared" si="11"/>
        <v>0.6</v>
      </c>
      <c r="U54" s="43" t="s">
        <v>162</v>
      </c>
      <c r="V54" s="82" t="s">
        <v>48</v>
      </c>
      <c r="W54" s="59">
        <v>0</v>
      </c>
      <c r="X54" s="59" t="s">
        <v>301</v>
      </c>
      <c r="Y54" s="60">
        <v>0.6</v>
      </c>
      <c r="Z54" s="60" t="s">
        <v>295</v>
      </c>
      <c r="AA54" s="60">
        <v>0</v>
      </c>
      <c r="AB54" s="60" t="s">
        <v>138</v>
      </c>
      <c r="AC54" s="59">
        <v>4</v>
      </c>
    </row>
    <row r="55" spans="1:29" ht="13.8" thickBot="1" x14ac:dyDescent="0.3">
      <c r="A55" s="79"/>
      <c r="B55" s="98"/>
      <c r="C55" s="99"/>
      <c r="D55" s="100"/>
      <c r="E55" s="100"/>
      <c r="F55" s="101"/>
      <c r="G55" s="99"/>
      <c r="H55" s="100"/>
      <c r="I55" s="100"/>
      <c r="J55" s="101"/>
      <c r="K55" s="99"/>
      <c r="L55" s="100"/>
      <c r="M55" s="100"/>
      <c r="N55" s="102"/>
      <c r="O55" s="103"/>
      <c r="P55" s="104"/>
      <c r="Q55" s="104"/>
      <c r="R55" s="105"/>
      <c r="S55" s="106"/>
      <c r="V55" s="92"/>
      <c r="W55" s="93"/>
      <c r="X55" s="93"/>
      <c r="Y55" s="91"/>
      <c r="Z55" s="91"/>
      <c r="AA55" s="91"/>
      <c r="AB55" s="91"/>
      <c r="AC55" s="62"/>
    </row>
    <row r="56" spans="1:29" x14ac:dyDescent="0.25">
      <c r="A56" s="18" t="s">
        <v>9</v>
      </c>
      <c r="B56" s="64" t="str">
        <f>B36</f>
        <v>Darnell Booker</v>
      </c>
      <c r="C56" s="20"/>
      <c r="D56" s="21"/>
      <c r="E56" s="21"/>
      <c r="F56" s="22"/>
      <c r="G56" s="65"/>
      <c r="H56" s="66"/>
      <c r="I56" s="66"/>
      <c r="J56" s="67"/>
      <c r="K56" s="65"/>
      <c r="L56" s="66"/>
      <c r="M56" s="66"/>
      <c r="N56" s="67"/>
      <c r="O56" s="32">
        <f t="shared" ref="O56:Q57" si="12">SUM(C16,G16,K16,O16,C36,G36,K36,O36,C56,G56,K56)</f>
        <v>166</v>
      </c>
      <c r="P56" s="21">
        <f t="shared" si="12"/>
        <v>30</v>
      </c>
      <c r="Q56" s="135">
        <f t="shared" si="12"/>
        <v>51</v>
      </c>
      <c r="R56" s="134"/>
      <c r="S56" s="136">
        <f>SUM(Q56/O56)</f>
        <v>0.30722891566265059</v>
      </c>
      <c r="V56" s="56" t="s">
        <v>23</v>
      </c>
      <c r="W56" s="59">
        <f>SUM(W43:W54)</f>
        <v>54</v>
      </c>
      <c r="X56" s="59">
        <f>SUM(X43:X54)</f>
        <v>54</v>
      </c>
      <c r="Y56" s="62"/>
      <c r="Z56" s="62"/>
      <c r="AA56" s="62"/>
      <c r="AB56" s="62"/>
      <c r="AC56" s="63"/>
    </row>
    <row r="57" spans="1:29" ht="13.8" thickBot="1" x14ac:dyDescent="0.3">
      <c r="A57" s="11"/>
      <c r="B57" s="133" t="str">
        <f>B37</f>
        <v>Donna Moore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86">
        <f t="shared" si="12"/>
        <v>12</v>
      </c>
      <c r="P57" s="56">
        <f t="shared" si="12"/>
        <v>4</v>
      </c>
      <c r="Q57" s="56">
        <f t="shared" si="12"/>
        <v>7</v>
      </c>
      <c r="R57" s="87"/>
      <c r="S57" s="137">
        <f>SUM(Q57/O57)</f>
        <v>0.58333333333333337</v>
      </c>
      <c r="V57" s="68" t="s">
        <v>24</v>
      </c>
      <c r="W57" s="63"/>
      <c r="X57" s="63"/>
      <c r="Y57" s="69">
        <f>MAX(Y43:Y54)</f>
        <v>0.6</v>
      </c>
      <c r="Z57" s="69"/>
      <c r="AA57" s="69">
        <f>MAX(AA43:AA54)</f>
        <v>2</v>
      </c>
      <c r="AB57" s="69"/>
      <c r="AC57" s="63"/>
    </row>
    <row r="58" spans="1:29" ht="13.8" thickBot="1" x14ac:dyDescent="0.3">
      <c r="A58" s="18"/>
      <c r="B58" s="28" t="s">
        <v>10</v>
      </c>
      <c r="C58" s="29">
        <f t="shared" ref="C58:O58" si="13">SUM(C43:C54)</f>
        <v>0</v>
      </c>
      <c r="D58" s="29">
        <f t="shared" si="13"/>
        <v>0</v>
      </c>
      <c r="E58" s="29">
        <f t="shared" si="13"/>
        <v>0</v>
      </c>
      <c r="F58" s="29">
        <f t="shared" si="13"/>
        <v>0</v>
      </c>
      <c r="G58" s="29">
        <f t="shared" si="13"/>
        <v>0</v>
      </c>
      <c r="H58" s="29">
        <f t="shared" si="13"/>
        <v>0</v>
      </c>
      <c r="I58" s="29">
        <f t="shared" si="13"/>
        <v>0</v>
      </c>
      <c r="J58" s="29">
        <f t="shared" si="13"/>
        <v>0</v>
      </c>
      <c r="K58" s="29">
        <f t="shared" si="13"/>
        <v>0</v>
      </c>
      <c r="L58" s="29">
        <f t="shared" si="13"/>
        <v>0</v>
      </c>
      <c r="M58" s="29">
        <f t="shared" si="13"/>
        <v>0</v>
      </c>
      <c r="N58" s="29">
        <f t="shared" si="13"/>
        <v>0</v>
      </c>
      <c r="O58" s="61">
        <f t="shared" si="13"/>
        <v>178</v>
      </c>
      <c r="P58" s="70">
        <f>SUM(P42:P54)</f>
        <v>34</v>
      </c>
      <c r="Q58" s="70">
        <f>SUM(Q42:Q54)</f>
        <v>58</v>
      </c>
      <c r="R58" s="70">
        <f>SUM(R42:R54)</f>
        <v>54</v>
      </c>
      <c r="S58" s="71">
        <f>AVERAGE(P58/O58)</f>
        <v>0.19101123595505617</v>
      </c>
      <c r="V58" s="68"/>
      <c r="W58" s="63"/>
      <c r="X58" s="63"/>
      <c r="Y58" s="69"/>
      <c r="Z58" s="69"/>
      <c r="AA58" s="69"/>
      <c r="AB58" s="69"/>
      <c r="AC58" s="63"/>
    </row>
    <row r="59" spans="1:29" ht="13.8" thickBot="1" x14ac:dyDescent="0.3">
      <c r="A59" s="18"/>
      <c r="B59" s="28" t="s">
        <v>11</v>
      </c>
      <c r="C59" s="29">
        <f>SUM(O39,C58)</f>
        <v>178</v>
      </c>
      <c r="D59" s="29">
        <f>SUM(P39,D58)</f>
        <v>34</v>
      </c>
      <c r="E59" s="29">
        <f>SUM(Q39,E58)</f>
        <v>58</v>
      </c>
      <c r="F59" s="29">
        <f>SUM(R39,F58)</f>
        <v>54</v>
      </c>
      <c r="G59" s="29">
        <f t="shared" ref="G59:M59" si="14">SUM(C59,G58)</f>
        <v>178</v>
      </c>
      <c r="H59" s="29">
        <f t="shared" si="14"/>
        <v>34</v>
      </c>
      <c r="I59" s="29">
        <f t="shared" si="14"/>
        <v>58</v>
      </c>
      <c r="J59" s="29">
        <f t="shared" si="14"/>
        <v>54</v>
      </c>
      <c r="K59" s="29">
        <f t="shared" si="14"/>
        <v>178</v>
      </c>
      <c r="L59" s="29">
        <f t="shared" si="14"/>
        <v>34</v>
      </c>
      <c r="M59" s="29">
        <f t="shared" si="14"/>
        <v>58</v>
      </c>
      <c r="N59" s="29">
        <f>SUM(AA19,N58)</f>
        <v>0</v>
      </c>
      <c r="O59" s="72"/>
      <c r="P59" s="73"/>
      <c r="Q59" s="73"/>
      <c r="R59" s="73"/>
      <c r="S59" s="74"/>
      <c r="Y59" s="63"/>
      <c r="Z59" s="63"/>
    </row>
    <row r="60" spans="1:29" ht="13.8" thickBot="1" x14ac:dyDescent="0.3">
      <c r="B60" s="50" t="s">
        <v>12</v>
      </c>
      <c r="C60" s="76"/>
      <c r="D60" s="77"/>
      <c r="E60" s="77"/>
      <c r="F60" s="78"/>
      <c r="G60" s="76"/>
      <c r="H60" s="77"/>
      <c r="I60" s="77"/>
      <c r="J60" s="78"/>
      <c r="K60" s="76"/>
      <c r="L60" s="77"/>
      <c r="M60" s="77"/>
      <c r="N60" s="78"/>
      <c r="O60" s="76"/>
      <c r="P60" s="77"/>
      <c r="Q60" s="77">
        <f>SUM(E20,I20,M20,Q20,E40,I40,M40,Q40,E60,I60,M60)</f>
        <v>0</v>
      </c>
      <c r="R60" s="78"/>
      <c r="Y60" s="63"/>
      <c r="Z60" s="63"/>
      <c r="AC60" s="63"/>
    </row>
    <row r="61" spans="1:29" x14ac:dyDescent="0.25">
      <c r="U61" s="39"/>
      <c r="V61" s="148"/>
      <c r="W61" s="148"/>
      <c r="X61" s="148"/>
      <c r="Y61" s="62"/>
      <c r="Z61" s="62"/>
      <c r="AA61" s="141"/>
      <c r="AB61" s="141"/>
      <c r="AC61" s="62"/>
    </row>
    <row r="62" spans="1:29" x14ac:dyDescent="0.25">
      <c r="A62" s="68" t="s">
        <v>25</v>
      </c>
      <c r="C62" s="13">
        <f>MAX(AC43:AC54)</f>
        <v>8</v>
      </c>
      <c r="E62" s="75" t="s">
        <v>26</v>
      </c>
      <c r="U62" s="39"/>
      <c r="V62" s="42"/>
      <c r="W62" s="62"/>
      <c r="X62" s="142"/>
      <c r="Y62" s="62"/>
      <c r="Z62" s="62"/>
      <c r="AA62" s="141"/>
      <c r="AB62" s="141"/>
      <c r="AC62" s="62"/>
    </row>
    <row r="63" spans="1:29" x14ac:dyDescent="0.25">
      <c r="E63" s="75"/>
      <c r="U63" s="39"/>
      <c r="V63" s="42"/>
      <c r="W63" s="62"/>
      <c r="X63" s="143"/>
      <c r="Y63" s="62"/>
      <c r="Z63" s="62"/>
      <c r="AA63" s="141"/>
      <c r="AB63" s="141"/>
      <c r="AC63" s="62"/>
    </row>
    <row r="64" spans="1:29" x14ac:dyDescent="0.25">
      <c r="U64" s="39"/>
      <c r="V64" s="42"/>
      <c r="W64" s="62"/>
      <c r="X64" s="123"/>
      <c r="Y64" s="62"/>
      <c r="Z64" s="62"/>
      <c r="AA64" s="62"/>
      <c r="AB64" s="62"/>
      <c r="AC64" s="62"/>
    </row>
    <row r="65" spans="21:29" x14ac:dyDescent="0.25">
      <c r="U65" s="39"/>
      <c r="V65" s="42"/>
      <c r="W65" s="62"/>
      <c r="X65" s="123"/>
      <c r="Y65" s="62"/>
      <c r="Z65" s="39"/>
      <c r="AA65" s="39"/>
      <c r="AB65" s="39"/>
      <c r="AC65" s="39"/>
    </row>
    <row r="66" spans="21:29" x14ac:dyDescent="0.25">
      <c r="U66" s="39"/>
      <c r="V66" s="39"/>
      <c r="W66" s="39"/>
      <c r="X66" s="39"/>
      <c r="Y66" s="39"/>
      <c r="Z66" s="39"/>
      <c r="AA66" s="39"/>
      <c r="AB66" s="39"/>
      <c r="AC66" s="39"/>
    </row>
  </sheetData>
  <sheetProtection password="97AA" sheet="1" objects="1" scenarios="1"/>
  <mergeCells count="12">
    <mergeCell ref="O1:Q1"/>
    <mergeCell ref="C1:E1"/>
    <mergeCell ref="G1:I1"/>
    <mergeCell ref="K1:M1"/>
    <mergeCell ref="V61:X61"/>
    <mergeCell ref="C41:E41"/>
    <mergeCell ref="G41:I41"/>
    <mergeCell ref="K41:M41"/>
    <mergeCell ref="K21:M21"/>
    <mergeCell ref="C21:E21"/>
    <mergeCell ref="G21:I21"/>
    <mergeCell ref="O21:Q21"/>
  </mergeCells>
  <phoneticPr fontId="0" type="noConversion"/>
  <conditionalFormatting sqref="Y43:Z55">
    <cfRule type="cellIs" dxfId="19" priority="1" stopIfTrue="1" operator="equal">
      <formula>$Y$57</formula>
    </cfRule>
  </conditionalFormatting>
  <conditionalFormatting sqref="AA43:AB55">
    <cfRule type="cellIs" dxfId="18" priority="2" stopIfTrue="1" operator="equal">
      <formula>$AA$57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7AD2-B75F-4918-B2B3-63073EE2C0D5}">
  <sheetPr codeName="Sheet26"/>
  <dimension ref="A1:AC51"/>
  <sheetViews>
    <sheetView zoomScale="75" zoomScaleNormal="75" workbookViewId="0">
      <pane xSplit="2" ySplit="2" topLeftCell="C3" activePane="bottomRight" state="frozen"/>
      <selection activeCell="T12" sqref="T12"/>
      <selection pane="topRight" activeCell="T12" sqref="T12"/>
      <selection pane="bottomLeft" activeCell="T12" sqref="T12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4" ht="13.8" thickBot="1" x14ac:dyDescent="0.3">
      <c r="A1" s="1" t="s">
        <v>0</v>
      </c>
      <c r="B1" s="2" t="s">
        <v>1</v>
      </c>
      <c r="C1" s="144" t="s">
        <v>156</v>
      </c>
      <c r="D1" s="145"/>
      <c r="E1" s="146"/>
      <c r="F1" s="4">
        <v>7</v>
      </c>
      <c r="G1" s="144" t="s">
        <v>159</v>
      </c>
      <c r="H1" s="145"/>
      <c r="I1" s="146"/>
      <c r="J1" s="4">
        <v>10</v>
      </c>
      <c r="K1" s="144" t="s">
        <v>75</v>
      </c>
      <c r="L1" s="145"/>
      <c r="M1" s="146"/>
      <c r="N1" s="4">
        <v>7</v>
      </c>
      <c r="O1" s="144" t="s">
        <v>30</v>
      </c>
      <c r="P1" s="145"/>
      <c r="Q1" s="146"/>
      <c r="R1" s="4">
        <v>4</v>
      </c>
      <c r="S1" s="6"/>
    </row>
    <row r="2" spans="1:24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4" x14ac:dyDescent="0.25">
      <c r="A3" s="79" t="s">
        <v>188</v>
      </c>
      <c r="B3" s="82" t="s">
        <v>63</v>
      </c>
      <c r="C3" s="12">
        <v>4</v>
      </c>
      <c r="D3" s="13">
        <v>3</v>
      </c>
      <c r="E3" s="13">
        <v>0</v>
      </c>
      <c r="F3" s="14">
        <v>2</v>
      </c>
      <c r="G3" s="12">
        <v>4</v>
      </c>
      <c r="H3" s="13">
        <v>0</v>
      </c>
      <c r="I3" s="13">
        <v>2</v>
      </c>
      <c r="J3" s="14">
        <v>3</v>
      </c>
      <c r="K3" s="107">
        <v>4</v>
      </c>
      <c r="L3" s="108">
        <v>0</v>
      </c>
      <c r="M3" s="108">
        <v>1</v>
      </c>
      <c r="N3" s="109">
        <v>4</v>
      </c>
      <c r="O3" s="107">
        <v>4</v>
      </c>
      <c r="P3" s="108">
        <v>0</v>
      </c>
      <c r="Q3" s="108">
        <v>0</v>
      </c>
      <c r="R3" s="109">
        <v>0</v>
      </c>
      <c r="S3" s="17"/>
    </row>
    <row r="4" spans="1:24" x14ac:dyDescent="0.25">
      <c r="A4" s="79" t="s">
        <v>165</v>
      </c>
      <c r="B4" s="82" t="s">
        <v>77</v>
      </c>
      <c r="C4" s="12">
        <v>3</v>
      </c>
      <c r="D4" s="13">
        <v>0</v>
      </c>
      <c r="E4" s="13">
        <v>0</v>
      </c>
      <c r="F4" s="14">
        <v>0</v>
      </c>
      <c r="G4" s="12">
        <v>2</v>
      </c>
      <c r="H4" s="13">
        <v>0</v>
      </c>
      <c r="I4" s="13">
        <v>0</v>
      </c>
      <c r="J4" s="14">
        <v>0</v>
      </c>
      <c r="K4" s="107">
        <v>3</v>
      </c>
      <c r="L4" s="108">
        <v>0</v>
      </c>
      <c r="M4" s="108">
        <v>1</v>
      </c>
      <c r="N4" s="109">
        <v>0</v>
      </c>
      <c r="O4" s="107">
        <v>3</v>
      </c>
      <c r="P4" s="108">
        <v>0</v>
      </c>
      <c r="Q4" s="108">
        <v>1</v>
      </c>
      <c r="R4" s="109">
        <v>0</v>
      </c>
      <c r="S4" s="17"/>
    </row>
    <row r="5" spans="1:24" x14ac:dyDescent="0.25">
      <c r="A5" s="79" t="s">
        <v>175</v>
      </c>
      <c r="B5" s="119" t="s">
        <v>196</v>
      </c>
      <c r="C5" s="12">
        <v>1</v>
      </c>
      <c r="D5" s="13">
        <v>0</v>
      </c>
      <c r="E5" s="13">
        <v>1</v>
      </c>
      <c r="F5" s="14">
        <v>0</v>
      </c>
      <c r="G5" s="12">
        <v>1</v>
      </c>
      <c r="H5" s="13">
        <v>0</v>
      </c>
      <c r="I5" s="13">
        <v>1</v>
      </c>
      <c r="J5" s="14">
        <v>0</v>
      </c>
      <c r="K5" s="107">
        <v>0</v>
      </c>
      <c r="L5" s="108">
        <v>0</v>
      </c>
      <c r="M5" s="108">
        <v>0</v>
      </c>
      <c r="N5" s="109">
        <v>1</v>
      </c>
      <c r="O5" s="107">
        <v>0</v>
      </c>
      <c r="P5" s="108">
        <v>0</v>
      </c>
      <c r="Q5" s="108">
        <v>0</v>
      </c>
      <c r="R5" s="109">
        <v>0</v>
      </c>
      <c r="S5" s="17"/>
    </row>
    <row r="6" spans="1:24" x14ac:dyDescent="0.25">
      <c r="A6" s="79" t="s">
        <v>197</v>
      </c>
      <c r="B6" s="82" t="s">
        <v>142</v>
      </c>
      <c r="C6" s="12">
        <v>4</v>
      </c>
      <c r="D6" s="13">
        <v>1</v>
      </c>
      <c r="E6" s="13">
        <v>2</v>
      </c>
      <c r="F6" s="14">
        <v>3</v>
      </c>
      <c r="G6" s="12">
        <v>3</v>
      </c>
      <c r="H6" s="13">
        <v>1</v>
      </c>
      <c r="I6" s="13">
        <v>1</v>
      </c>
      <c r="J6" s="14">
        <v>5</v>
      </c>
      <c r="K6" s="107">
        <v>4</v>
      </c>
      <c r="L6" s="108">
        <v>1</v>
      </c>
      <c r="M6" s="108">
        <v>0</v>
      </c>
      <c r="N6" s="109">
        <v>2</v>
      </c>
      <c r="O6" s="107">
        <v>4</v>
      </c>
      <c r="P6" s="108">
        <v>0</v>
      </c>
      <c r="Q6" s="108">
        <v>4</v>
      </c>
      <c r="R6" s="109">
        <v>2</v>
      </c>
      <c r="S6" s="17" t="s">
        <v>8</v>
      </c>
    </row>
    <row r="7" spans="1:24" x14ac:dyDescent="0.25">
      <c r="A7" s="79" t="s">
        <v>198</v>
      </c>
      <c r="B7" s="82" t="s">
        <v>141</v>
      </c>
      <c r="C7" s="12">
        <v>4</v>
      </c>
      <c r="D7" s="13">
        <v>1</v>
      </c>
      <c r="E7" s="13">
        <v>0</v>
      </c>
      <c r="F7" s="14">
        <v>1</v>
      </c>
      <c r="G7" s="12">
        <v>3</v>
      </c>
      <c r="H7" s="13">
        <v>0</v>
      </c>
      <c r="I7" s="13">
        <v>1</v>
      </c>
      <c r="J7" s="14">
        <v>1</v>
      </c>
      <c r="K7" s="107">
        <v>4</v>
      </c>
      <c r="L7" s="108">
        <v>1</v>
      </c>
      <c r="M7" s="108">
        <v>2</v>
      </c>
      <c r="N7" s="109">
        <v>0</v>
      </c>
      <c r="O7" s="107">
        <v>4</v>
      </c>
      <c r="P7" s="108">
        <v>2</v>
      </c>
      <c r="Q7" s="108">
        <v>1</v>
      </c>
      <c r="R7" s="109">
        <v>0</v>
      </c>
      <c r="S7" s="17"/>
    </row>
    <row r="8" spans="1:24" x14ac:dyDescent="0.25">
      <c r="A8" s="79" t="s">
        <v>172</v>
      </c>
      <c r="B8" s="119" t="s">
        <v>286</v>
      </c>
      <c r="C8" s="12">
        <v>4</v>
      </c>
      <c r="D8" s="13">
        <v>0</v>
      </c>
      <c r="E8" s="13">
        <v>3</v>
      </c>
      <c r="F8" s="14">
        <v>3</v>
      </c>
      <c r="G8" s="12">
        <v>3</v>
      </c>
      <c r="H8" s="13">
        <v>0</v>
      </c>
      <c r="I8" s="13">
        <v>3</v>
      </c>
      <c r="J8" s="14">
        <v>6</v>
      </c>
      <c r="K8" s="107">
        <v>3</v>
      </c>
      <c r="L8" s="108">
        <v>1</v>
      </c>
      <c r="M8" s="108">
        <v>1</v>
      </c>
      <c r="N8" s="109">
        <v>6</v>
      </c>
      <c r="O8" s="107">
        <v>3</v>
      </c>
      <c r="P8" s="108">
        <v>1</v>
      </c>
      <c r="Q8" s="108">
        <v>2</v>
      </c>
      <c r="R8" s="109">
        <v>4</v>
      </c>
      <c r="S8" s="17"/>
    </row>
    <row r="9" spans="1:24" x14ac:dyDescent="0.25">
      <c r="A9" s="79" t="s">
        <v>168</v>
      </c>
      <c r="B9" s="82" t="s">
        <v>199</v>
      </c>
      <c r="C9" s="12">
        <v>3</v>
      </c>
      <c r="D9" s="13">
        <v>0</v>
      </c>
      <c r="E9" s="13">
        <v>0</v>
      </c>
      <c r="F9" s="14">
        <v>0</v>
      </c>
      <c r="G9" s="12">
        <v>3</v>
      </c>
      <c r="H9" s="13">
        <v>0</v>
      </c>
      <c r="I9" s="13">
        <v>2</v>
      </c>
      <c r="J9" s="14">
        <v>0</v>
      </c>
      <c r="K9" s="107">
        <v>3</v>
      </c>
      <c r="L9" s="108">
        <v>0</v>
      </c>
      <c r="M9" s="108">
        <v>2</v>
      </c>
      <c r="N9" s="109">
        <v>0</v>
      </c>
      <c r="O9" s="107">
        <v>3</v>
      </c>
      <c r="P9" s="108">
        <v>0</v>
      </c>
      <c r="Q9" s="108">
        <v>1</v>
      </c>
      <c r="R9" s="109">
        <v>0</v>
      </c>
      <c r="S9" s="17"/>
    </row>
    <row r="10" spans="1:24" ht="13.8" thickBot="1" x14ac:dyDescent="0.3">
      <c r="A10" s="79"/>
      <c r="B10" s="98"/>
      <c r="C10" s="99"/>
      <c r="D10" s="100"/>
      <c r="E10" s="100"/>
      <c r="F10" s="101"/>
      <c r="G10" s="99"/>
      <c r="H10" s="100"/>
      <c r="I10" s="100"/>
      <c r="J10" s="101"/>
      <c r="K10" s="99"/>
      <c r="L10" s="100"/>
      <c r="M10" s="100"/>
      <c r="N10" s="101"/>
      <c r="O10" s="99"/>
      <c r="P10" s="100"/>
      <c r="Q10" s="100"/>
      <c r="R10" s="101"/>
      <c r="S10" s="17"/>
    </row>
    <row r="11" spans="1:24" x14ac:dyDescent="0.25">
      <c r="A11" s="18" t="s">
        <v>9</v>
      </c>
      <c r="B11" s="19" t="s">
        <v>200</v>
      </c>
      <c r="C11" s="20">
        <v>23</v>
      </c>
      <c r="D11" s="21">
        <v>5</v>
      </c>
      <c r="E11" s="21">
        <v>6</v>
      </c>
      <c r="F11" s="22">
        <v>9</v>
      </c>
      <c r="G11" s="20">
        <v>18</v>
      </c>
      <c r="H11" s="21">
        <v>1</v>
      </c>
      <c r="I11" s="21">
        <v>10</v>
      </c>
      <c r="J11" s="22">
        <v>15</v>
      </c>
      <c r="K11" s="20">
        <v>21</v>
      </c>
      <c r="L11" s="21">
        <v>3</v>
      </c>
      <c r="M11" s="21">
        <v>7</v>
      </c>
      <c r="N11" s="22">
        <v>13</v>
      </c>
      <c r="O11" s="20">
        <v>20</v>
      </c>
      <c r="P11" s="21">
        <v>3</v>
      </c>
      <c r="Q11" s="21">
        <v>9</v>
      </c>
      <c r="R11" s="22">
        <v>6</v>
      </c>
      <c r="S11" s="24"/>
    </row>
    <row r="12" spans="1:24" ht="13.8" thickBot="1" x14ac:dyDescent="0.3">
      <c r="A12" s="18"/>
      <c r="B12" s="139" t="s">
        <v>252</v>
      </c>
      <c r="C12" s="86"/>
      <c r="D12" s="56"/>
      <c r="E12" s="56"/>
      <c r="F12" s="87"/>
      <c r="G12" s="86">
        <v>1</v>
      </c>
      <c r="H12" s="56">
        <v>0</v>
      </c>
      <c r="I12" s="56">
        <v>0</v>
      </c>
      <c r="J12" s="87"/>
      <c r="K12" s="86"/>
      <c r="L12" s="56"/>
      <c r="M12" s="56"/>
      <c r="N12" s="87"/>
      <c r="O12" s="86">
        <v>1</v>
      </c>
      <c r="P12" s="56">
        <v>0</v>
      </c>
      <c r="Q12" s="56">
        <v>0</v>
      </c>
      <c r="R12" s="87"/>
      <c r="S12" s="24"/>
    </row>
    <row r="13" spans="1:24" ht="13.8" thickBot="1" x14ac:dyDescent="0.3">
      <c r="A13" s="18"/>
      <c r="B13" s="28" t="s">
        <v>10</v>
      </c>
      <c r="C13" s="29">
        <f t="shared" ref="C13:R13" si="0">SUM(C3:C9)</f>
        <v>23</v>
      </c>
      <c r="D13" s="29">
        <f t="shared" si="0"/>
        <v>5</v>
      </c>
      <c r="E13" s="29">
        <f t="shared" si="0"/>
        <v>6</v>
      </c>
      <c r="F13" s="29">
        <f t="shared" si="0"/>
        <v>9</v>
      </c>
      <c r="G13" s="29">
        <f t="shared" si="0"/>
        <v>19</v>
      </c>
      <c r="H13" s="29">
        <f t="shared" si="0"/>
        <v>1</v>
      </c>
      <c r="I13" s="29">
        <f t="shared" si="0"/>
        <v>10</v>
      </c>
      <c r="J13" s="29">
        <f t="shared" si="0"/>
        <v>15</v>
      </c>
      <c r="K13" s="29">
        <f t="shared" si="0"/>
        <v>21</v>
      </c>
      <c r="L13" s="29">
        <f t="shared" si="0"/>
        <v>3</v>
      </c>
      <c r="M13" s="29">
        <f t="shared" si="0"/>
        <v>7</v>
      </c>
      <c r="N13" s="29">
        <f t="shared" si="0"/>
        <v>13</v>
      </c>
      <c r="O13" s="29">
        <f t="shared" si="0"/>
        <v>21</v>
      </c>
      <c r="P13" s="29">
        <f t="shared" si="0"/>
        <v>3</v>
      </c>
      <c r="Q13" s="29">
        <f t="shared" si="0"/>
        <v>9</v>
      </c>
      <c r="R13" s="28">
        <f t="shared" si="0"/>
        <v>6</v>
      </c>
      <c r="S13" s="24"/>
    </row>
    <row r="14" spans="1:24" ht="13.8" thickBot="1" x14ac:dyDescent="0.3">
      <c r="A14" s="18"/>
      <c r="B14" s="28" t="s">
        <v>11</v>
      </c>
      <c r="C14" s="30">
        <f>C13</f>
        <v>23</v>
      </c>
      <c r="D14" s="30">
        <f>D13</f>
        <v>5</v>
      </c>
      <c r="E14" s="30">
        <f>E13</f>
        <v>6</v>
      </c>
      <c r="F14" s="30">
        <f>F13</f>
        <v>9</v>
      </c>
      <c r="G14" s="30">
        <f t="shared" ref="G14:R14" si="1">SUM(C14,G13)</f>
        <v>42</v>
      </c>
      <c r="H14" s="30">
        <f t="shared" si="1"/>
        <v>6</v>
      </c>
      <c r="I14" s="30">
        <f t="shared" si="1"/>
        <v>16</v>
      </c>
      <c r="J14" s="30">
        <f t="shared" si="1"/>
        <v>24</v>
      </c>
      <c r="K14" s="30">
        <f t="shared" si="1"/>
        <v>63</v>
      </c>
      <c r="L14" s="30">
        <f t="shared" si="1"/>
        <v>9</v>
      </c>
      <c r="M14" s="30">
        <f t="shared" si="1"/>
        <v>23</v>
      </c>
      <c r="N14" s="30">
        <f t="shared" si="1"/>
        <v>37</v>
      </c>
      <c r="O14" s="31">
        <f t="shared" si="1"/>
        <v>84</v>
      </c>
      <c r="P14" s="30">
        <f t="shared" si="1"/>
        <v>12</v>
      </c>
      <c r="Q14" s="30">
        <f t="shared" si="1"/>
        <v>32</v>
      </c>
      <c r="R14" s="32">
        <f t="shared" si="1"/>
        <v>43</v>
      </c>
      <c r="S14" s="24"/>
    </row>
    <row r="15" spans="1:24" ht="13.8" thickBot="1" x14ac:dyDescent="0.3">
      <c r="A15" s="33"/>
      <c r="B15" s="34" t="s">
        <v>12</v>
      </c>
      <c r="C15" s="35"/>
      <c r="D15" s="36"/>
      <c r="E15" s="36">
        <v>0</v>
      </c>
      <c r="F15" s="36"/>
      <c r="G15" s="35"/>
      <c r="H15" s="36"/>
      <c r="I15" s="36">
        <v>0</v>
      </c>
      <c r="J15" s="36"/>
      <c r="K15" s="35"/>
      <c r="L15" s="36"/>
      <c r="M15" s="36">
        <v>0</v>
      </c>
      <c r="N15" s="36"/>
      <c r="O15" s="35"/>
      <c r="P15" s="36"/>
      <c r="Q15" s="36">
        <v>0</v>
      </c>
      <c r="R15" s="36"/>
      <c r="S15" s="37"/>
    </row>
    <row r="16" spans="1:24" ht="13.5" customHeight="1" thickBot="1" x14ac:dyDescent="0.35">
      <c r="A16" s="1" t="s">
        <v>0</v>
      </c>
      <c r="B16" s="2" t="s">
        <v>1</v>
      </c>
      <c r="C16" s="147" t="s">
        <v>225</v>
      </c>
      <c r="D16" s="145"/>
      <c r="E16" s="146"/>
      <c r="F16" s="4">
        <v>1</v>
      </c>
      <c r="G16" s="147" t="s">
        <v>154</v>
      </c>
      <c r="H16" s="145"/>
      <c r="I16" s="146"/>
      <c r="J16" s="4">
        <v>0</v>
      </c>
      <c r="K16" s="147" t="s">
        <v>225</v>
      </c>
      <c r="L16" s="145"/>
      <c r="M16" s="146"/>
      <c r="N16" s="4">
        <v>5</v>
      </c>
      <c r="O16" s="147"/>
      <c r="P16" s="145"/>
      <c r="Q16" s="146"/>
      <c r="R16" s="5"/>
      <c r="S16" s="38"/>
      <c r="U16" s="39"/>
      <c r="V16" s="40"/>
      <c r="W16" s="39"/>
      <c r="X16" s="39"/>
    </row>
    <row r="17" spans="1:29" ht="13.8" thickBot="1" x14ac:dyDescent="0.3">
      <c r="A17" s="7" t="s">
        <v>2</v>
      </c>
      <c r="B17" s="2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8" t="s">
        <v>4</v>
      </c>
      <c r="H17" s="8" t="s">
        <v>5</v>
      </c>
      <c r="I17" s="8" t="s">
        <v>6</v>
      </c>
      <c r="J17" s="8" t="s">
        <v>7</v>
      </c>
      <c r="K17" s="8" t="s">
        <v>4</v>
      </c>
      <c r="L17" s="8" t="s">
        <v>5</v>
      </c>
      <c r="M17" s="8" t="s">
        <v>6</v>
      </c>
      <c r="N17" s="8" t="s">
        <v>7</v>
      </c>
      <c r="O17" s="9" t="s">
        <v>4</v>
      </c>
      <c r="P17" s="8" t="s">
        <v>5</v>
      </c>
      <c r="Q17" s="8" t="s">
        <v>6</v>
      </c>
      <c r="R17" s="3" t="s">
        <v>7</v>
      </c>
      <c r="S17" s="10"/>
      <c r="U17" s="39"/>
      <c r="V17" s="39"/>
      <c r="W17" s="39"/>
      <c r="X17" s="39"/>
    </row>
    <row r="18" spans="1:29" x14ac:dyDescent="0.25">
      <c r="A18" s="79" t="str">
        <f t="shared" ref="A18:B24" si="2">A3</f>
        <v>3</v>
      </c>
      <c r="B18" s="82" t="str">
        <f t="shared" si="2"/>
        <v>Steve Guerra</v>
      </c>
      <c r="C18" s="12">
        <v>4</v>
      </c>
      <c r="D18" s="13">
        <v>1</v>
      </c>
      <c r="E18" s="13">
        <v>1</v>
      </c>
      <c r="F18" s="14">
        <v>1</v>
      </c>
      <c r="G18" s="12">
        <v>3</v>
      </c>
      <c r="H18" s="13">
        <v>0</v>
      </c>
      <c r="I18" s="13">
        <v>1</v>
      </c>
      <c r="J18" s="14">
        <v>0</v>
      </c>
      <c r="K18" s="12">
        <v>4</v>
      </c>
      <c r="L18" s="13">
        <v>0</v>
      </c>
      <c r="M18" s="13">
        <v>2</v>
      </c>
      <c r="N18" s="14">
        <v>1</v>
      </c>
      <c r="O18" s="15"/>
      <c r="P18" s="13"/>
      <c r="Q18" s="13"/>
      <c r="R18" s="16"/>
      <c r="S18" s="17"/>
      <c r="U18" s="41"/>
      <c r="V18" s="42"/>
      <c r="W18" s="41"/>
      <c r="X18" s="39"/>
    </row>
    <row r="19" spans="1:29" ht="12.75" customHeight="1" x14ac:dyDescent="0.25">
      <c r="A19" s="79" t="str">
        <f t="shared" si="2"/>
        <v>6</v>
      </c>
      <c r="B19" s="82" t="str">
        <f t="shared" si="2"/>
        <v>Jim Mastro</v>
      </c>
      <c r="C19" s="12">
        <v>3</v>
      </c>
      <c r="D19" s="13">
        <v>0</v>
      </c>
      <c r="E19" s="13">
        <v>1</v>
      </c>
      <c r="F19" s="14">
        <v>0</v>
      </c>
      <c r="G19" s="12">
        <v>1</v>
      </c>
      <c r="H19" s="13">
        <v>0</v>
      </c>
      <c r="I19" s="13">
        <v>1</v>
      </c>
      <c r="J19" s="14">
        <v>0</v>
      </c>
      <c r="K19" s="12">
        <v>3</v>
      </c>
      <c r="L19" s="13">
        <v>0</v>
      </c>
      <c r="M19" s="13">
        <v>2</v>
      </c>
      <c r="N19" s="14">
        <v>0</v>
      </c>
      <c r="O19" s="15"/>
      <c r="P19" s="13"/>
      <c r="Q19" s="13"/>
      <c r="R19" s="16"/>
      <c r="S19" s="17"/>
      <c r="U19" s="43"/>
      <c r="V19" s="39"/>
      <c r="W19" s="39"/>
      <c r="X19" s="39"/>
    </row>
    <row r="20" spans="1:29" ht="12.75" customHeight="1" x14ac:dyDescent="0.25">
      <c r="A20" s="79" t="str">
        <f t="shared" si="2"/>
        <v>33</v>
      </c>
      <c r="B20" s="82" t="str">
        <f t="shared" si="2"/>
        <v>Gary Boettcher</v>
      </c>
      <c r="C20" s="12">
        <v>0</v>
      </c>
      <c r="D20" s="13">
        <v>0</v>
      </c>
      <c r="E20" s="13">
        <v>0</v>
      </c>
      <c r="F20" s="14">
        <v>0</v>
      </c>
      <c r="G20" s="12">
        <v>1</v>
      </c>
      <c r="H20" s="13">
        <v>0</v>
      </c>
      <c r="I20" s="13">
        <v>0</v>
      </c>
      <c r="J20" s="14">
        <v>0</v>
      </c>
      <c r="K20" s="12">
        <v>0</v>
      </c>
      <c r="L20" s="13">
        <v>0</v>
      </c>
      <c r="M20" s="13">
        <v>0</v>
      </c>
      <c r="N20" s="14">
        <v>0</v>
      </c>
      <c r="O20" s="15"/>
      <c r="P20" s="13"/>
      <c r="Q20" s="13"/>
      <c r="R20" s="16"/>
      <c r="S20" s="17"/>
      <c r="U20" s="43"/>
      <c r="V20" s="39"/>
      <c r="W20" s="39"/>
      <c r="X20" s="39"/>
    </row>
    <row r="21" spans="1:29" ht="12.75" customHeight="1" x14ac:dyDescent="0.25">
      <c r="A21" s="79" t="str">
        <f t="shared" si="2"/>
        <v>27</v>
      </c>
      <c r="B21" s="82" t="str">
        <f t="shared" si="2"/>
        <v>Ben Goodrich</v>
      </c>
      <c r="C21" s="12">
        <v>4</v>
      </c>
      <c r="D21" s="13">
        <v>1</v>
      </c>
      <c r="E21" s="13">
        <v>2</v>
      </c>
      <c r="F21" s="14">
        <v>2</v>
      </c>
      <c r="G21" s="12">
        <v>3</v>
      </c>
      <c r="H21" s="13">
        <v>1</v>
      </c>
      <c r="I21" s="13">
        <v>2</v>
      </c>
      <c r="J21" s="14">
        <v>2</v>
      </c>
      <c r="K21" s="12">
        <v>3</v>
      </c>
      <c r="L21" s="13">
        <v>1</v>
      </c>
      <c r="M21" s="13">
        <v>1</v>
      </c>
      <c r="N21" s="14">
        <v>5</v>
      </c>
      <c r="O21" s="15"/>
      <c r="P21" s="13"/>
      <c r="Q21" s="13"/>
      <c r="R21" s="16"/>
      <c r="S21" s="17"/>
      <c r="U21" s="43"/>
      <c r="V21" s="39"/>
      <c r="W21" s="44"/>
      <c r="X21" s="39"/>
    </row>
    <row r="22" spans="1:29" ht="12.75" customHeight="1" x14ac:dyDescent="0.25">
      <c r="A22" s="79" t="str">
        <f t="shared" si="2"/>
        <v>32</v>
      </c>
      <c r="B22" s="82" t="str">
        <f t="shared" si="2"/>
        <v>Matt McCoy</v>
      </c>
      <c r="C22" s="12">
        <v>4</v>
      </c>
      <c r="D22" s="13">
        <v>2</v>
      </c>
      <c r="E22" s="13">
        <v>1</v>
      </c>
      <c r="F22" s="14">
        <v>0</v>
      </c>
      <c r="G22" s="12">
        <v>3</v>
      </c>
      <c r="H22" s="13">
        <v>0</v>
      </c>
      <c r="I22" s="13">
        <v>1</v>
      </c>
      <c r="J22" s="14">
        <v>1</v>
      </c>
      <c r="K22" s="12">
        <v>3</v>
      </c>
      <c r="L22" s="13">
        <v>0</v>
      </c>
      <c r="M22" s="13">
        <v>0</v>
      </c>
      <c r="N22" s="14">
        <v>0</v>
      </c>
      <c r="O22" s="15"/>
      <c r="P22" s="13"/>
      <c r="Q22" s="13"/>
      <c r="R22" s="16"/>
      <c r="S22" s="17"/>
      <c r="U22" s="43"/>
      <c r="V22" s="39"/>
      <c r="W22" s="44"/>
      <c r="X22" s="39"/>
    </row>
    <row r="23" spans="1:29" ht="12.75" customHeight="1" x14ac:dyDescent="0.25">
      <c r="A23" s="79" t="str">
        <f t="shared" si="2"/>
        <v>19</v>
      </c>
      <c r="B23" s="82" t="str">
        <f t="shared" si="2"/>
        <v>Evan Van Duyne</v>
      </c>
      <c r="C23" s="12">
        <v>4</v>
      </c>
      <c r="D23" s="13">
        <v>0</v>
      </c>
      <c r="E23" s="13">
        <v>0</v>
      </c>
      <c r="F23" s="14">
        <v>2</v>
      </c>
      <c r="G23" s="12">
        <v>3</v>
      </c>
      <c r="H23" s="13">
        <v>0</v>
      </c>
      <c r="I23" s="13">
        <v>2</v>
      </c>
      <c r="J23" s="14">
        <v>1</v>
      </c>
      <c r="K23" s="12">
        <v>3</v>
      </c>
      <c r="L23" s="13">
        <v>0</v>
      </c>
      <c r="M23" s="13">
        <v>2</v>
      </c>
      <c r="N23" s="14">
        <v>2</v>
      </c>
      <c r="O23" s="15"/>
      <c r="P23" s="13"/>
      <c r="Q23" s="13"/>
      <c r="R23" s="16"/>
      <c r="S23" s="17" t="s">
        <v>8</v>
      </c>
      <c r="U23" s="43"/>
      <c r="V23" s="39"/>
      <c r="W23" s="44"/>
      <c r="X23" s="39"/>
    </row>
    <row r="24" spans="1:29" ht="12.75" customHeight="1" x14ac:dyDescent="0.25">
      <c r="A24" s="79" t="str">
        <f t="shared" si="2"/>
        <v>14</v>
      </c>
      <c r="B24" s="82" t="str">
        <f t="shared" si="2"/>
        <v>Bob Moore</v>
      </c>
      <c r="C24" s="12">
        <v>3</v>
      </c>
      <c r="D24" s="13">
        <v>0</v>
      </c>
      <c r="E24" s="13">
        <v>2</v>
      </c>
      <c r="F24" s="14">
        <v>0</v>
      </c>
      <c r="G24" s="12">
        <v>2</v>
      </c>
      <c r="H24" s="13">
        <v>0</v>
      </c>
      <c r="I24" s="13">
        <v>2</v>
      </c>
      <c r="J24" s="14">
        <v>0</v>
      </c>
      <c r="K24" s="12">
        <v>3</v>
      </c>
      <c r="L24" s="13">
        <v>0</v>
      </c>
      <c r="M24" s="13">
        <v>2</v>
      </c>
      <c r="N24" s="14">
        <v>0</v>
      </c>
      <c r="O24" s="15"/>
      <c r="P24" s="13"/>
      <c r="Q24" s="13"/>
      <c r="R24" s="16"/>
      <c r="S24" s="17"/>
      <c r="U24" s="43"/>
      <c r="V24" s="39"/>
      <c r="W24" s="44"/>
      <c r="X24" s="39"/>
    </row>
    <row r="25" spans="1:29" ht="13.8" thickBot="1" x14ac:dyDescent="0.3">
      <c r="A25" s="79"/>
      <c r="B25" s="83"/>
      <c r="C25" s="99"/>
      <c r="D25" s="100"/>
      <c r="E25" s="100"/>
      <c r="F25" s="101"/>
      <c r="G25" s="99"/>
      <c r="H25" s="100"/>
      <c r="I25" s="100"/>
      <c r="J25" s="101"/>
      <c r="K25" s="99"/>
      <c r="L25" s="100"/>
      <c r="M25" s="100"/>
      <c r="N25" s="101"/>
      <c r="O25" s="128"/>
      <c r="P25" s="100"/>
      <c r="Q25" s="100"/>
      <c r="R25" s="102"/>
      <c r="S25" s="17"/>
      <c r="U25" s="43"/>
      <c r="V25" s="39"/>
      <c r="W25" s="39"/>
      <c r="X25" s="39"/>
    </row>
    <row r="26" spans="1:29" x14ac:dyDescent="0.25">
      <c r="A26" s="18" t="s">
        <v>9</v>
      </c>
      <c r="B26" s="19" t="str">
        <f>B11</f>
        <v>Don Eliason</v>
      </c>
      <c r="C26" s="20">
        <v>22</v>
      </c>
      <c r="D26" s="21">
        <v>4</v>
      </c>
      <c r="E26" s="21">
        <v>7</v>
      </c>
      <c r="F26" s="22">
        <v>5</v>
      </c>
      <c r="G26" s="20">
        <v>15</v>
      </c>
      <c r="H26" s="21">
        <v>1</v>
      </c>
      <c r="I26" s="21">
        <v>8</v>
      </c>
      <c r="J26" s="22">
        <v>4</v>
      </c>
      <c r="K26" s="20">
        <v>16</v>
      </c>
      <c r="L26" s="21">
        <v>1</v>
      </c>
      <c r="M26" s="21">
        <v>7</v>
      </c>
      <c r="N26" s="22">
        <v>8</v>
      </c>
      <c r="O26" s="20"/>
      <c r="P26" s="21"/>
      <c r="Q26" s="21"/>
      <c r="R26" s="23"/>
      <c r="S26" s="24"/>
      <c r="U26" s="39"/>
      <c r="V26" s="39"/>
      <c r="W26" s="39"/>
      <c r="X26" s="39"/>
    </row>
    <row r="27" spans="1:29" ht="13.8" thickBot="1" x14ac:dyDescent="0.3">
      <c r="A27" s="18"/>
      <c r="B27" s="139" t="str">
        <f>B12</f>
        <v>Tee Harris</v>
      </c>
      <c r="C27" s="86"/>
      <c r="D27" s="56"/>
      <c r="E27" s="56"/>
      <c r="F27" s="87"/>
      <c r="G27" s="86">
        <v>1</v>
      </c>
      <c r="H27" s="56">
        <v>0</v>
      </c>
      <c r="I27" s="56">
        <v>1</v>
      </c>
      <c r="J27" s="87"/>
      <c r="K27" s="86">
        <v>3</v>
      </c>
      <c r="L27" s="56">
        <v>0</v>
      </c>
      <c r="M27" s="56">
        <v>2</v>
      </c>
      <c r="N27" s="87"/>
      <c r="O27" s="86"/>
      <c r="P27" s="56"/>
      <c r="Q27" s="56"/>
      <c r="R27" s="87"/>
      <c r="S27" s="24"/>
      <c r="U27" s="39"/>
      <c r="V27" s="39"/>
      <c r="W27" s="39"/>
      <c r="X27" s="39"/>
    </row>
    <row r="28" spans="1:29" ht="13.8" thickBot="1" x14ac:dyDescent="0.3">
      <c r="A28" s="18"/>
      <c r="B28" s="28" t="s">
        <v>10</v>
      </c>
      <c r="C28" s="29">
        <f t="shared" ref="C28:R28" si="3">SUM(C18:C24)</f>
        <v>22</v>
      </c>
      <c r="D28" s="29">
        <f t="shared" si="3"/>
        <v>4</v>
      </c>
      <c r="E28" s="29">
        <f t="shared" si="3"/>
        <v>7</v>
      </c>
      <c r="F28" s="29">
        <f t="shared" si="3"/>
        <v>5</v>
      </c>
      <c r="G28" s="29">
        <f t="shared" si="3"/>
        <v>16</v>
      </c>
      <c r="H28" s="29">
        <f t="shared" si="3"/>
        <v>1</v>
      </c>
      <c r="I28" s="29">
        <f t="shared" si="3"/>
        <v>9</v>
      </c>
      <c r="J28" s="29">
        <f t="shared" si="3"/>
        <v>4</v>
      </c>
      <c r="K28" s="29">
        <f t="shared" si="3"/>
        <v>19</v>
      </c>
      <c r="L28" s="29">
        <f t="shared" si="3"/>
        <v>1</v>
      </c>
      <c r="M28" s="29">
        <f t="shared" si="3"/>
        <v>9</v>
      </c>
      <c r="N28" s="29">
        <f t="shared" si="3"/>
        <v>8</v>
      </c>
      <c r="O28" s="29">
        <f t="shared" si="3"/>
        <v>0</v>
      </c>
      <c r="P28" s="29">
        <f t="shared" si="3"/>
        <v>0</v>
      </c>
      <c r="Q28" s="29">
        <f t="shared" si="3"/>
        <v>0</v>
      </c>
      <c r="R28" s="28">
        <f t="shared" si="3"/>
        <v>0</v>
      </c>
      <c r="S28" s="24"/>
      <c r="U28" s="39"/>
      <c r="V28" s="39"/>
      <c r="W28" s="39"/>
      <c r="X28" s="39"/>
    </row>
    <row r="29" spans="1:29" ht="13.8" thickBot="1" x14ac:dyDescent="0.3">
      <c r="A29" s="18"/>
      <c r="B29" s="28" t="s">
        <v>11</v>
      </c>
      <c r="C29" s="30">
        <f>SUM(O14,C28)</f>
        <v>106</v>
      </c>
      <c r="D29" s="30">
        <f>SUM(P14,D28)</f>
        <v>16</v>
      </c>
      <c r="E29" s="30">
        <f>SUM(Q14,E28)</f>
        <v>39</v>
      </c>
      <c r="F29" s="30">
        <f>SUM(R14,F28)</f>
        <v>48</v>
      </c>
      <c r="G29" s="30">
        <f t="shared" ref="G29:R29" si="4">SUM(C29,G28)</f>
        <v>122</v>
      </c>
      <c r="H29" s="30">
        <f t="shared" si="4"/>
        <v>17</v>
      </c>
      <c r="I29" s="30">
        <f t="shared" si="4"/>
        <v>48</v>
      </c>
      <c r="J29" s="30">
        <f t="shared" si="4"/>
        <v>52</v>
      </c>
      <c r="K29" s="30">
        <f t="shared" si="4"/>
        <v>141</v>
      </c>
      <c r="L29" s="30">
        <f t="shared" si="4"/>
        <v>18</v>
      </c>
      <c r="M29" s="30">
        <f t="shared" si="4"/>
        <v>57</v>
      </c>
      <c r="N29" s="30">
        <f t="shared" si="4"/>
        <v>60</v>
      </c>
      <c r="O29" s="31">
        <f t="shared" si="4"/>
        <v>141</v>
      </c>
      <c r="P29" s="30">
        <f t="shared" si="4"/>
        <v>18</v>
      </c>
      <c r="Q29" s="30">
        <f t="shared" si="4"/>
        <v>57</v>
      </c>
      <c r="R29" s="32">
        <f t="shared" si="4"/>
        <v>60</v>
      </c>
      <c r="S29" s="45"/>
      <c r="U29" s="39"/>
      <c r="V29" s="39"/>
      <c r="W29" s="39"/>
      <c r="X29" s="39"/>
    </row>
    <row r="30" spans="1:29" ht="13.8" thickBot="1" x14ac:dyDescent="0.3">
      <c r="A30" s="33"/>
      <c r="B30" s="34" t="s">
        <v>12</v>
      </c>
      <c r="C30" s="35"/>
      <c r="D30" s="36"/>
      <c r="E30" s="36"/>
      <c r="F30" s="36"/>
      <c r="G30" s="35"/>
      <c r="H30" s="36"/>
      <c r="I30" s="36"/>
      <c r="J30" s="36"/>
      <c r="K30" s="35"/>
      <c r="L30" s="36"/>
      <c r="M30" s="36"/>
      <c r="N30" s="36"/>
      <c r="O30" s="35"/>
      <c r="P30" s="36"/>
      <c r="Q30" s="36"/>
      <c r="R30" s="46"/>
      <c r="S30" s="47"/>
      <c r="V30" s="48" t="s">
        <v>13</v>
      </c>
    </row>
    <row r="31" spans="1:29" ht="13.8" thickBot="1" x14ac:dyDescent="0.3">
      <c r="A31" s="1" t="s">
        <v>0</v>
      </c>
      <c r="B31" s="28" t="s">
        <v>1</v>
      </c>
      <c r="C31" s="144"/>
      <c r="D31" s="145"/>
      <c r="E31" s="146"/>
      <c r="F31" s="49"/>
      <c r="G31" s="144"/>
      <c r="H31" s="145"/>
      <c r="I31" s="146"/>
      <c r="J31" s="49"/>
      <c r="K31" s="144"/>
      <c r="L31" s="145"/>
      <c r="M31" s="149"/>
      <c r="N31" s="50"/>
      <c r="O31" s="51" t="s">
        <v>14</v>
      </c>
      <c r="P31" s="52"/>
      <c r="Q31" s="4"/>
      <c r="R31" s="53">
        <f>SUM(F1,J1,N1,R1,F16,J16,N16,R16,F31,J31,N31)</f>
        <v>34</v>
      </c>
      <c r="S31" s="54" t="s">
        <v>15</v>
      </c>
    </row>
    <row r="32" spans="1:29" ht="13.8" thickBot="1" x14ac:dyDescent="0.3">
      <c r="A32" s="7" t="s">
        <v>2</v>
      </c>
      <c r="B32" s="2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4</v>
      </c>
      <c r="H32" s="8" t="s">
        <v>5</v>
      </c>
      <c r="I32" s="8" t="s">
        <v>6</v>
      </c>
      <c r="J32" s="8" t="s">
        <v>7</v>
      </c>
      <c r="K32" s="8" t="s">
        <v>4</v>
      </c>
      <c r="L32" s="8" t="s">
        <v>16</v>
      </c>
      <c r="M32" s="8" t="s">
        <v>6</v>
      </c>
      <c r="N32" s="8" t="s">
        <v>7</v>
      </c>
      <c r="O32" s="1" t="s">
        <v>4</v>
      </c>
      <c r="P32" s="1" t="s">
        <v>5</v>
      </c>
      <c r="Q32" s="1" t="s">
        <v>6</v>
      </c>
      <c r="R32" s="1" t="s">
        <v>7</v>
      </c>
      <c r="S32" s="55" t="s">
        <v>17</v>
      </c>
      <c r="U32" s="41" t="s">
        <v>18</v>
      </c>
      <c r="V32" s="56" t="s">
        <v>19</v>
      </c>
      <c r="W32" s="57" t="s">
        <v>7</v>
      </c>
      <c r="X32" s="57" t="s">
        <v>20</v>
      </c>
      <c r="Y32" s="57" t="s">
        <v>21</v>
      </c>
      <c r="Z32" s="57" t="s">
        <v>27</v>
      </c>
      <c r="AA32" s="57" t="s">
        <v>300</v>
      </c>
      <c r="AB32" s="57" t="s">
        <v>27</v>
      </c>
      <c r="AC32" s="57" t="s">
        <v>22</v>
      </c>
    </row>
    <row r="33" spans="1:29" ht="13.8" thickTop="1" x14ac:dyDescent="0.25">
      <c r="A33" s="79" t="str">
        <f t="shared" ref="A33:A39" si="5">A3</f>
        <v>3</v>
      </c>
      <c r="B33" s="82" t="str">
        <f t="shared" ref="B33:B39" si="6">B18</f>
        <v>Steve Guerra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58">
        <f t="shared" ref="O33:R39" si="7">SUM(C3,G3,K3,O3,C18,G18,K18,O18,C33,G33,K33)</f>
        <v>27</v>
      </c>
      <c r="P33" s="84">
        <f t="shared" si="7"/>
        <v>4</v>
      </c>
      <c r="Q33" s="84">
        <f t="shared" si="7"/>
        <v>7</v>
      </c>
      <c r="R33" s="85">
        <f t="shared" si="7"/>
        <v>11</v>
      </c>
      <c r="S33" s="80">
        <f>IF(O33=0,0,AVERAGE(P33/O33))</f>
        <v>0.14814814814814814</v>
      </c>
      <c r="U33" s="43" t="s">
        <v>188</v>
      </c>
      <c r="V33" s="82" t="s">
        <v>63</v>
      </c>
      <c r="W33" s="59">
        <v>11</v>
      </c>
      <c r="X33" s="59">
        <v>11</v>
      </c>
      <c r="Y33" s="60">
        <v>0.14814814814814814</v>
      </c>
      <c r="Z33" s="60" t="s">
        <v>138</v>
      </c>
      <c r="AA33" s="60">
        <v>1.5714285714285714</v>
      </c>
      <c r="AB33" s="60" t="s">
        <v>138</v>
      </c>
      <c r="AC33" s="59">
        <v>7</v>
      </c>
    </row>
    <row r="34" spans="1:29" x14ac:dyDescent="0.25">
      <c r="A34" s="79" t="str">
        <f t="shared" si="5"/>
        <v>6</v>
      </c>
      <c r="B34" s="82" t="str">
        <f t="shared" si="6"/>
        <v>Jim Mastro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86">
        <f t="shared" si="7"/>
        <v>18</v>
      </c>
      <c r="P34" s="56">
        <f t="shared" si="7"/>
        <v>0</v>
      </c>
      <c r="Q34" s="56">
        <f t="shared" si="7"/>
        <v>6</v>
      </c>
      <c r="R34" s="87">
        <f t="shared" si="7"/>
        <v>0</v>
      </c>
      <c r="S34" s="81">
        <f t="shared" ref="S34:S39" si="8">IF(O34=0,0,AVERAGE(P34/O34))</f>
        <v>0</v>
      </c>
      <c r="U34" s="43" t="s">
        <v>165</v>
      </c>
      <c r="V34" s="82" t="s">
        <v>77</v>
      </c>
      <c r="W34" s="59">
        <v>0</v>
      </c>
      <c r="X34" s="59" t="s">
        <v>301</v>
      </c>
      <c r="Y34" s="60">
        <v>0</v>
      </c>
      <c r="Z34" s="60" t="s">
        <v>295</v>
      </c>
      <c r="AA34" s="60">
        <v>0</v>
      </c>
      <c r="AB34" s="60" t="s">
        <v>138</v>
      </c>
      <c r="AC34" s="59">
        <v>7</v>
      </c>
    </row>
    <row r="35" spans="1:29" x14ac:dyDescent="0.25">
      <c r="A35" s="79" t="str">
        <f t="shared" si="5"/>
        <v>33</v>
      </c>
      <c r="B35" s="82" t="str">
        <f t="shared" si="6"/>
        <v>Gary Boettcher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86">
        <f t="shared" si="7"/>
        <v>3</v>
      </c>
      <c r="P35" s="56">
        <f t="shared" si="7"/>
        <v>0</v>
      </c>
      <c r="Q35" s="56">
        <f t="shared" si="7"/>
        <v>2</v>
      </c>
      <c r="R35" s="87">
        <f t="shared" si="7"/>
        <v>1</v>
      </c>
      <c r="S35" s="81">
        <f t="shared" si="8"/>
        <v>0</v>
      </c>
      <c r="U35" s="43" t="s">
        <v>175</v>
      </c>
      <c r="V35" s="82" t="s">
        <v>196</v>
      </c>
      <c r="W35" s="59">
        <v>1</v>
      </c>
      <c r="X35" s="59">
        <v>1</v>
      </c>
      <c r="Y35" s="60">
        <v>0</v>
      </c>
      <c r="Z35" s="60" t="s">
        <v>295</v>
      </c>
      <c r="AA35" s="60">
        <v>0.14285714285714285</v>
      </c>
      <c r="AB35" s="60" t="s">
        <v>138</v>
      </c>
      <c r="AC35" s="59">
        <v>7</v>
      </c>
    </row>
    <row r="36" spans="1:29" x14ac:dyDescent="0.25">
      <c r="A36" s="79" t="str">
        <f t="shared" si="5"/>
        <v>27</v>
      </c>
      <c r="B36" s="82" t="str">
        <f t="shared" si="6"/>
        <v>Ben Goodrich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86">
        <f t="shared" si="7"/>
        <v>25</v>
      </c>
      <c r="P36" s="56">
        <f t="shared" si="7"/>
        <v>6</v>
      </c>
      <c r="Q36" s="56">
        <f t="shared" si="7"/>
        <v>12</v>
      </c>
      <c r="R36" s="87">
        <f t="shared" si="7"/>
        <v>21</v>
      </c>
      <c r="S36" s="81">
        <f t="shared" si="8"/>
        <v>0.24</v>
      </c>
      <c r="U36" s="43" t="s">
        <v>197</v>
      </c>
      <c r="V36" s="82" t="s">
        <v>142</v>
      </c>
      <c r="W36" s="59">
        <v>21</v>
      </c>
      <c r="X36" s="59">
        <v>21</v>
      </c>
      <c r="Y36" s="60">
        <v>0.24</v>
      </c>
      <c r="Z36" s="60" t="s">
        <v>138</v>
      </c>
      <c r="AA36" s="60">
        <v>3</v>
      </c>
      <c r="AB36" s="60" t="s">
        <v>138</v>
      </c>
      <c r="AC36" s="59">
        <v>7</v>
      </c>
    </row>
    <row r="37" spans="1:29" x14ac:dyDescent="0.25">
      <c r="A37" s="79" t="str">
        <f t="shared" si="5"/>
        <v>32</v>
      </c>
      <c r="B37" s="82" t="str">
        <f t="shared" si="6"/>
        <v>Matt McCoy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86">
        <f t="shared" si="7"/>
        <v>25</v>
      </c>
      <c r="P37" s="56">
        <f t="shared" si="7"/>
        <v>6</v>
      </c>
      <c r="Q37" s="56">
        <f t="shared" si="7"/>
        <v>6</v>
      </c>
      <c r="R37" s="87">
        <f t="shared" si="7"/>
        <v>3</v>
      </c>
      <c r="S37" s="81">
        <f t="shared" si="8"/>
        <v>0.24</v>
      </c>
      <c r="U37" s="43" t="s">
        <v>198</v>
      </c>
      <c r="V37" s="82" t="s">
        <v>141</v>
      </c>
      <c r="W37" s="59">
        <v>3</v>
      </c>
      <c r="X37" s="59">
        <v>3</v>
      </c>
      <c r="Y37" s="60">
        <v>0.24</v>
      </c>
      <c r="Z37" s="60" t="s">
        <v>138</v>
      </c>
      <c r="AA37" s="60">
        <v>0.42857142857142855</v>
      </c>
      <c r="AB37" s="60" t="s">
        <v>138</v>
      </c>
      <c r="AC37" s="59">
        <v>7</v>
      </c>
    </row>
    <row r="38" spans="1:29" x14ac:dyDescent="0.25">
      <c r="A38" s="79" t="str">
        <f t="shared" si="5"/>
        <v>19</v>
      </c>
      <c r="B38" s="82" t="str">
        <f t="shared" si="6"/>
        <v>Evan Van Duyne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86">
        <f t="shared" si="7"/>
        <v>23</v>
      </c>
      <c r="P38" s="56">
        <f t="shared" si="7"/>
        <v>2</v>
      </c>
      <c r="Q38" s="56">
        <f t="shared" si="7"/>
        <v>13</v>
      </c>
      <c r="R38" s="87">
        <f t="shared" si="7"/>
        <v>24</v>
      </c>
      <c r="S38" s="81">
        <f t="shared" si="8"/>
        <v>8.6956521739130432E-2</v>
      </c>
      <c r="U38" s="43" t="s">
        <v>172</v>
      </c>
      <c r="V38" s="82" t="s">
        <v>286</v>
      </c>
      <c r="W38" s="59">
        <v>24</v>
      </c>
      <c r="X38" s="59">
        <v>24</v>
      </c>
      <c r="Y38" s="60">
        <v>8.6956521739130432E-2</v>
      </c>
      <c r="Z38" s="60" t="s">
        <v>138</v>
      </c>
      <c r="AA38" s="60">
        <v>3.4285714285714284</v>
      </c>
      <c r="AB38" s="60" t="s">
        <v>138</v>
      </c>
      <c r="AC38" s="59">
        <v>7</v>
      </c>
    </row>
    <row r="39" spans="1:29" x14ac:dyDescent="0.25">
      <c r="A39" s="79" t="str">
        <f t="shared" si="5"/>
        <v>14</v>
      </c>
      <c r="B39" s="82" t="str">
        <f t="shared" si="6"/>
        <v>Bob Moore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86">
        <f t="shared" si="7"/>
        <v>20</v>
      </c>
      <c r="P39" s="56">
        <f t="shared" si="7"/>
        <v>0</v>
      </c>
      <c r="Q39" s="56">
        <f t="shared" si="7"/>
        <v>11</v>
      </c>
      <c r="R39" s="87">
        <f t="shared" si="7"/>
        <v>0</v>
      </c>
      <c r="S39" s="81">
        <f t="shared" si="8"/>
        <v>0</v>
      </c>
      <c r="U39" s="43" t="s">
        <v>168</v>
      </c>
      <c r="V39" s="82" t="s">
        <v>199</v>
      </c>
      <c r="W39" s="59">
        <v>0</v>
      </c>
      <c r="X39" s="59" t="s">
        <v>301</v>
      </c>
      <c r="Y39" s="60">
        <v>0</v>
      </c>
      <c r="Z39" s="60" t="s">
        <v>138</v>
      </c>
      <c r="AA39" s="60">
        <v>0</v>
      </c>
      <c r="AB39" s="60" t="s">
        <v>138</v>
      </c>
      <c r="AC39" s="59">
        <v>7</v>
      </c>
    </row>
    <row r="40" spans="1:29" ht="13.8" thickBot="1" x14ac:dyDescent="0.3">
      <c r="A40" s="79"/>
      <c r="B40" s="98"/>
      <c r="C40" s="99"/>
      <c r="D40" s="100"/>
      <c r="E40" s="100"/>
      <c r="F40" s="101"/>
      <c r="G40" s="99"/>
      <c r="H40" s="100"/>
      <c r="I40" s="100"/>
      <c r="J40" s="101"/>
      <c r="K40" s="99"/>
      <c r="L40" s="100"/>
      <c r="M40" s="100"/>
      <c r="N40" s="102"/>
      <c r="O40" s="103"/>
      <c r="P40" s="104"/>
      <c r="Q40" s="104"/>
      <c r="R40" s="105"/>
      <c r="S40" s="106"/>
      <c r="V40" s="92"/>
      <c r="W40" s="93"/>
      <c r="X40" s="93"/>
      <c r="Y40" s="91"/>
      <c r="Z40" s="91"/>
      <c r="AA40" s="91"/>
      <c r="AB40" s="91"/>
      <c r="AC40" s="62"/>
    </row>
    <row r="41" spans="1:29" x14ac:dyDescent="0.25">
      <c r="A41" s="18" t="s">
        <v>9</v>
      </c>
      <c r="B41" s="64" t="str">
        <f>B26</f>
        <v>Don Eliason</v>
      </c>
      <c r="C41" s="65"/>
      <c r="D41" s="66"/>
      <c r="E41" s="66"/>
      <c r="F41" s="67"/>
      <c r="G41" s="65"/>
      <c r="H41" s="66"/>
      <c r="I41" s="66"/>
      <c r="J41" s="67"/>
      <c r="K41" s="65"/>
      <c r="L41" s="66"/>
      <c r="M41" s="66"/>
      <c r="N41" s="67"/>
      <c r="O41" s="32">
        <f t="shared" ref="O41:Q42" si="9">SUM(C11,G11,K11,O11,C26,G26,K26,O26,C41,G41,K41)</f>
        <v>135</v>
      </c>
      <c r="P41" s="21">
        <f t="shared" si="9"/>
        <v>18</v>
      </c>
      <c r="Q41" s="135">
        <f t="shared" si="9"/>
        <v>54</v>
      </c>
      <c r="R41" s="134"/>
      <c r="S41" s="136">
        <f>SUM(Q41/O41)</f>
        <v>0.4</v>
      </c>
      <c r="V41" s="56" t="s">
        <v>23</v>
      </c>
      <c r="W41" s="59">
        <f>SUM(W33:W39)</f>
        <v>60</v>
      </c>
      <c r="X41" s="59">
        <f>SUM(X33:X39)</f>
        <v>60</v>
      </c>
      <c r="Y41" s="62"/>
      <c r="Z41" s="62"/>
      <c r="AA41" s="62"/>
      <c r="AB41" s="62"/>
      <c r="AC41" s="63"/>
    </row>
    <row r="42" spans="1:29" ht="13.8" thickBot="1" x14ac:dyDescent="0.3">
      <c r="A42" s="11"/>
      <c r="B42" s="133" t="str">
        <f>B27</f>
        <v>Tee Harris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86">
        <f t="shared" si="9"/>
        <v>6</v>
      </c>
      <c r="P42" s="56">
        <f t="shared" si="9"/>
        <v>0</v>
      </c>
      <c r="Q42" s="56">
        <f t="shared" si="9"/>
        <v>3</v>
      </c>
      <c r="R42" s="87"/>
      <c r="S42" s="137">
        <f>SUM(Q42/O42)</f>
        <v>0.5</v>
      </c>
      <c r="V42" s="68" t="s">
        <v>24</v>
      </c>
      <c r="W42" s="63"/>
      <c r="X42" s="63"/>
      <c r="Y42" s="69">
        <f>MAX(Y33:Y39)</f>
        <v>0.24</v>
      </c>
      <c r="Z42" s="69"/>
      <c r="AA42" s="69">
        <f>MAX(AA33:AA39)</f>
        <v>3.4285714285714284</v>
      </c>
      <c r="AB42" s="69"/>
      <c r="AC42" s="63"/>
    </row>
    <row r="43" spans="1:29" ht="13.8" thickBot="1" x14ac:dyDescent="0.3">
      <c r="A43" s="18"/>
      <c r="B43" s="28" t="s">
        <v>10</v>
      </c>
      <c r="C43" s="29">
        <f t="shared" ref="C43:O43" si="10">SUM(C33:C39)</f>
        <v>0</v>
      </c>
      <c r="D43" s="29">
        <f t="shared" si="10"/>
        <v>0</v>
      </c>
      <c r="E43" s="29">
        <f t="shared" si="10"/>
        <v>0</v>
      </c>
      <c r="F43" s="29">
        <f t="shared" si="10"/>
        <v>0</v>
      </c>
      <c r="G43" s="29">
        <f t="shared" si="10"/>
        <v>0</v>
      </c>
      <c r="H43" s="29">
        <f t="shared" si="10"/>
        <v>0</v>
      </c>
      <c r="I43" s="29">
        <f t="shared" si="10"/>
        <v>0</v>
      </c>
      <c r="J43" s="29">
        <f t="shared" si="10"/>
        <v>0</v>
      </c>
      <c r="K43" s="29">
        <f t="shared" si="10"/>
        <v>0</v>
      </c>
      <c r="L43" s="29">
        <f t="shared" si="10"/>
        <v>0</v>
      </c>
      <c r="M43" s="29">
        <f t="shared" si="10"/>
        <v>0</v>
      </c>
      <c r="N43" s="29">
        <f t="shared" si="10"/>
        <v>0</v>
      </c>
      <c r="O43" s="61">
        <f t="shared" si="10"/>
        <v>141</v>
      </c>
      <c r="P43" s="70">
        <f>SUM(P32:P39)</f>
        <v>18</v>
      </c>
      <c r="Q43" s="70">
        <f>SUM(Q32:Q39)</f>
        <v>57</v>
      </c>
      <c r="R43" s="70">
        <f>SUM(R32:R39)</f>
        <v>60</v>
      </c>
      <c r="S43" s="71">
        <f>AVERAGE(P43/O43)</f>
        <v>0.1276595744680851</v>
      </c>
      <c r="V43" s="68"/>
      <c r="W43" s="63"/>
      <c r="X43" s="63"/>
      <c r="Y43" s="69"/>
      <c r="Z43" s="69"/>
      <c r="AA43" s="69"/>
      <c r="AB43" s="69"/>
      <c r="AC43" s="63"/>
    </row>
    <row r="44" spans="1:29" ht="13.8" thickBot="1" x14ac:dyDescent="0.3">
      <c r="A44" s="18"/>
      <c r="B44" s="28" t="s">
        <v>11</v>
      </c>
      <c r="C44" s="29">
        <f>SUM(O29,C43)</f>
        <v>141</v>
      </c>
      <c r="D44" s="29">
        <f>SUM(P29,D43)</f>
        <v>18</v>
      </c>
      <c r="E44" s="29">
        <f>SUM(Q29,E43)</f>
        <v>57</v>
      </c>
      <c r="F44" s="29">
        <f>SUM(R29,F43)</f>
        <v>60</v>
      </c>
      <c r="G44" s="29">
        <f t="shared" ref="G44:M44" si="11">SUM(C44,G43)</f>
        <v>141</v>
      </c>
      <c r="H44" s="29">
        <f t="shared" si="11"/>
        <v>18</v>
      </c>
      <c r="I44" s="29">
        <f t="shared" si="11"/>
        <v>57</v>
      </c>
      <c r="J44" s="29">
        <f t="shared" si="11"/>
        <v>60</v>
      </c>
      <c r="K44" s="29">
        <f t="shared" si="11"/>
        <v>141</v>
      </c>
      <c r="L44" s="29">
        <f t="shared" si="11"/>
        <v>18</v>
      </c>
      <c r="M44" s="29">
        <f t="shared" si="11"/>
        <v>57</v>
      </c>
      <c r="N44" s="29">
        <f>SUM(AA14,N43)</f>
        <v>0</v>
      </c>
      <c r="O44" s="72"/>
      <c r="P44" s="73"/>
      <c r="Q44" s="73"/>
      <c r="R44" s="73"/>
      <c r="S44" s="74"/>
      <c r="Y44" s="63"/>
      <c r="Z44" s="63"/>
    </row>
    <row r="45" spans="1:29" ht="13.8" thickBot="1" x14ac:dyDescent="0.3">
      <c r="B45" s="50" t="s">
        <v>12</v>
      </c>
      <c r="C45" s="76"/>
      <c r="D45" s="77"/>
      <c r="E45" s="77"/>
      <c r="F45" s="78"/>
      <c r="G45" s="76"/>
      <c r="H45" s="77"/>
      <c r="I45" s="77"/>
      <c r="J45" s="78"/>
      <c r="K45" s="76"/>
      <c r="L45" s="77"/>
      <c r="M45" s="77"/>
      <c r="N45" s="78"/>
      <c r="O45" s="76"/>
      <c r="P45" s="77"/>
      <c r="Q45" s="77">
        <f>SUM(E15,I15,M15,Q15,E30,I30,M30,Q30,E45,I45,M45)</f>
        <v>0</v>
      </c>
      <c r="R45" s="78"/>
      <c r="Y45" s="63"/>
      <c r="Z45" s="63"/>
      <c r="AC45" s="63"/>
    </row>
    <row r="46" spans="1:29" x14ac:dyDescent="0.25">
      <c r="U46" s="39"/>
      <c r="V46" s="148"/>
      <c r="W46" s="148"/>
      <c r="X46" s="148"/>
      <c r="Y46" s="62"/>
      <c r="Z46" s="62"/>
      <c r="AA46" s="141"/>
      <c r="AB46" s="141"/>
      <c r="AC46" s="62"/>
    </row>
    <row r="47" spans="1:29" x14ac:dyDescent="0.25">
      <c r="A47" s="68" t="s">
        <v>25</v>
      </c>
      <c r="C47" s="13">
        <f>MAX(AC33:AC39)</f>
        <v>7</v>
      </c>
      <c r="E47" s="75" t="s">
        <v>26</v>
      </c>
      <c r="U47" s="39"/>
      <c r="V47" s="42"/>
      <c r="W47" s="62"/>
      <c r="X47" s="142"/>
      <c r="Y47" s="62"/>
      <c r="Z47" s="62"/>
      <c r="AA47" s="141"/>
      <c r="AB47" s="141"/>
      <c r="AC47" s="62"/>
    </row>
    <row r="48" spans="1:29" x14ac:dyDescent="0.25">
      <c r="E48" s="75"/>
      <c r="U48" s="39"/>
      <c r="V48" s="42"/>
      <c r="W48" s="62"/>
      <c r="X48" s="143"/>
      <c r="Y48" s="62"/>
      <c r="Z48" s="62"/>
      <c r="AA48" s="141"/>
      <c r="AB48" s="141"/>
      <c r="AC48" s="62"/>
    </row>
    <row r="49" spans="21:29" x14ac:dyDescent="0.25">
      <c r="U49" s="39"/>
      <c r="V49" s="42"/>
      <c r="W49" s="62"/>
      <c r="X49" s="123"/>
      <c r="Y49" s="62"/>
      <c r="Z49" s="62"/>
      <c r="AA49" s="62"/>
      <c r="AB49" s="62"/>
      <c r="AC49" s="62"/>
    </row>
    <row r="50" spans="21:29" x14ac:dyDescent="0.25">
      <c r="U50" s="39"/>
      <c r="V50" s="42"/>
      <c r="W50" s="62"/>
      <c r="X50" s="123"/>
      <c r="Y50" s="62"/>
      <c r="Z50" s="39"/>
      <c r="AA50" s="39"/>
      <c r="AB50" s="39"/>
      <c r="AC50" s="39"/>
    </row>
    <row r="51" spans="21:29" x14ac:dyDescent="0.25">
      <c r="U51" s="39"/>
      <c r="V51" s="39"/>
      <c r="W51" s="39"/>
      <c r="X51" s="39"/>
      <c r="Y51" s="39"/>
      <c r="Z51" s="39"/>
      <c r="AA51" s="39"/>
      <c r="AB51" s="39"/>
      <c r="AC51" s="39"/>
    </row>
  </sheetData>
  <sheetProtection password="97AA" sheet="1" objects="1" scenarios="1"/>
  <mergeCells count="12">
    <mergeCell ref="V46:X46"/>
    <mergeCell ref="C31:E31"/>
    <mergeCell ref="G31:I31"/>
    <mergeCell ref="K31:M31"/>
    <mergeCell ref="O1:Q1"/>
    <mergeCell ref="C1:E1"/>
    <mergeCell ref="G1:I1"/>
    <mergeCell ref="K1:M1"/>
    <mergeCell ref="K16:M16"/>
    <mergeCell ref="C16:E16"/>
    <mergeCell ref="G16:I16"/>
    <mergeCell ref="O16:Q16"/>
  </mergeCells>
  <phoneticPr fontId="0" type="noConversion"/>
  <conditionalFormatting sqref="Y33:Z40">
    <cfRule type="cellIs" dxfId="17" priority="1" stopIfTrue="1" operator="equal">
      <formula>$Y$42</formula>
    </cfRule>
  </conditionalFormatting>
  <conditionalFormatting sqref="AA33:AB40">
    <cfRule type="cellIs" dxfId="16" priority="2" stopIfTrue="1" operator="equal">
      <formula>$AA$42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20</vt:i4>
      </vt:variant>
    </vt:vector>
  </HeadingPairs>
  <TitlesOfParts>
    <vt:vector size="37" baseType="lpstr">
      <vt:lpstr>Austin Blackhawks</vt:lpstr>
      <vt:lpstr>Bayou City Heat</vt:lpstr>
      <vt:lpstr>Boston Renegades</vt:lpstr>
      <vt:lpstr>Carolina Warriors</vt:lpstr>
      <vt:lpstr>Chicago Comets</vt:lpstr>
      <vt:lpstr>Cleveland Scrappers</vt:lpstr>
      <vt:lpstr>Colorado Storm</vt:lpstr>
      <vt:lpstr>Indy Thunder</vt:lpstr>
      <vt:lpstr>Minnesota Fighting Lions</vt:lpstr>
      <vt:lpstr>New Jersey Lightning</vt:lpstr>
      <vt:lpstr>RHI Extreme</vt:lpstr>
      <vt:lpstr>Southwest Slammers</vt:lpstr>
      <vt:lpstr>Stockton Stingrays</vt:lpstr>
      <vt:lpstr>Taiwan Homerun</vt:lpstr>
      <vt:lpstr>Tyler Tigers</vt:lpstr>
      <vt:lpstr>West Coast Dawgs</vt:lpstr>
      <vt:lpstr>Wichita Sonics</vt:lpstr>
      <vt:lpstr>'Austin Blackhawks'!Print_Area</vt:lpstr>
      <vt:lpstr>'Bayou City Heat'!Print_Area</vt:lpstr>
      <vt:lpstr>'Boston Renegades'!Print_Area</vt:lpstr>
      <vt:lpstr>'Carolina Warriors'!Print_Area</vt:lpstr>
      <vt:lpstr>'Chicago Comets'!Print_Area</vt:lpstr>
      <vt:lpstr>'Cleveland Scrappers'!Print_Area</vt:lpstr>
      <vt:lpstr>'Colorado Storm'!Print_Area</vt:lpstr>
      <vt:lpstr>'Indy Thunder'!Print_Area</vt:lpstr>
      <vt:lpstr>'Minnesota Fighting Lions'!Print_Area</vt:lpstr>
      <vt:lpstr>'New Jersey Lightning'!Print_Area</vt:lpstr>
      <vt:lpstr>'RHI Extreme'!Print_Area</vt:lpstr>
      <vt:lpstr>'Southwest Slammers'!Print_Area</vt:lpstr>
      <vt:lpstr>'Stockton Stingrays'!Print_Area</vt:lpstr>
      <vt:lpstr>'Taiwan Homerun'!Print_Area</vt:lpstr>
      <vt:lpstr>'Tyler Tigers'!Print_Area</vt:lpstr>
      <vt:lpstr>'West Coast Dawgs'!Print_Area</vt:lpstr>
      <vt:lpstr>'Wichita Sonics'!Print_Area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lastModifiedBy>Darren Keepers</cp:lastModifiedBy>
  <cp:lastPrinted>2005-08-19T20:53:24Z</cp:lastPrinted>
  <dcterms:created xsi:type="dcterms:W3CDTF">2002-07-10T12:29:30Z</dcterms:created>
  <dcterms:modified xsi:type="dcterms:W3CDTF">2026-08-21T19:43:20Z</dcterms:modified>
</cp:coreProperties>
</file>